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 showInkAnnotation="0"/>
  <mc:AlternateContent xmlns:mc="http://schemas.openxmlformats.org/markup-compatibility/2006">
    <mc:Choice Requires="x15">
      <x15ac:absPath xmlns:x15ac="http://schemas.microsoft.com/office/spreadsheetml/2010/11/ac" url="/Users/florent/Sites/MyUnivSite/VascularTreeCharacterization/Angles/"/>
    </mc:Choice>
  </mc:AlternateContent>
  <xr:revisionPtr revIDLastSave="0" documentId="13_ncr:1_{F1F5A02F-7CA0-504D-A3B1-3EBA2D8A2C4D}" xr6:coauthVersionLast="40" xr6:coauthVersionMax="40" xr10:uidLastSave="{00000000-0000-0000-0000-000000000000}"/>
  <bookViews>
    <workbookView xWindow="1820" yWindow="540" windowWidth="36580" windowHeight="18860" tabRatio="500" xr2:uid="{00000000-000D-0000-FFFF-FFFF00000000}"/>
  </bookViews>
  <sheets>
    <sheet name="Feuil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9" i="1" l="1"/>
  <c r="M27" i="1" l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J19" i="1"/>
  <c r="J20" i="1"/>
  <c r="J21" i="1" s="1"/>
  <c r="J22" i="1" s="1"/>
  <c r="J23" i="1" s="1"/>
  <c r="J24" i="1" s="1"/>
  <c r="J25" i="1" s="1"/>
  <c r="J26" i="1" s="1"/>
  <c r="J27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C19" i="1"/>
  <c r="C20" i="1" s="1"/>
  <c r="C21" i="1" s="1"/>
  <c r="C22" i="1" s="1"/>
  <c r="C23" i="1" s="1"/>
  <c r="C24" i="1" s="1"/>
  <c r="C25" i="1" s="1"/>
  <c r="C26" i="1" s="1"/>
  <c r="C27" i="1" s="1"/>
  <c r="K13" i="1"/>
  <c r="K12" i="1"/>
  <c r="K11" i="1"/>
  <c r="K10" i="1"/>
  <c r="K9" i="1"/>
  <c r="K8" i="1"/>
  <c r="K7" i="1"/>
  <c r="K6" i="1"/>
  <c r="K5" i="1"/>
  <c r="K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<sst xmlns="http://schemas.openxmlformats.org/spreadsheetml/2006/main" count="22" uniqueCount="16">
  <si>
    <t>n° bif</t>
  </si>
  <si>
    <t>angle1</t>
  </si>
  <si>
    <t>angle2</t>
  </si>
  <si>
    <t>Subjective</t>
  </si>
  <si>
    <t>MODEL</t>
  </si>
  <si>
    <t>Anass</t>
  </si>
  <si>
    <t>Florent</t>
  </si>
  <si>
    <t>moy Angle 1</t>
  </si>
  <si>
    <t>moy Angle 2</t>
  </si>
  <si>
    <t>Model Angles 1</t>
  </si>
  <si>
    <t>Subj Angles 1</t>
  </si>
  <si>
    <t>Diff</t>
  </si>
  <si>
    <t>Model Angles 2</t>
  </si>
  <si>
    <t>Subj Angles 2</t>
  </si>
  <si>
    <t>Average</t>
  </si>
  <si>
    <t>Diff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</si>
</sst>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workbookViewId="0">
      <selection activeCell="B30" sqref="B30"/>
    </sheetView>
  </sheetViews>
  <sheetFormatPr baseColWidth="10" defaultRowHeight="16" x14ac:dyDescent="0.2"/>
  <cols>
    <col min="5" max="5" width="11.83203125" bestFit="1" customWidth="1"/>
    <col min="11" max="11" width="11.83203125" bestFit="1" customWidth="1"/>
  </cols>
  <sheetData>
    <row r="1" spans="1:11" x14ac:dyDescent="0.2">
      <c r="B1" t="s">
        <v>4</v>
      </c>
      <c r="E1" s="2" t="s">
        <v>3</v>
      </c>
      <c r="F1" s="2"/>
      <c r="G1" s="2"/>
      <c r="H1" s="2"/>
      <c r="I1" s="2"/>
      <c r="J1" s="2"/>
      <c r="K1" s="2"/>
    </row>
    <row r="2" spans="1:11" x14ac:dyDescent="0.2">
      <c r="E2" s="2" t="s">
        <v>5</v>
      </c>
      <c r="F2" s="2"/>
      <c r="G2" s="2" t="s">
        <v>6</v>
      </c>
      <c r="H2" s="2"/>
      <c r="J2" s="2" t="s">
        <v>14</v>
      </c>
      <c r="K2" s="2"/>
    </row>
    <row r="3" spans="1:11" x14ac:dyDescent="0.2">
      <c r="A3" t="s">
        <v>0</v>
      </c>
      <c r="B3" t="s">
        <v>1</v>
      </c>
      <c r="C3" t="s">
        <v>2</v>
      </c>
      <c r="E3" t="s">
        <v>1</v>
      </c>
      <c r="F3" t="s">
        <v>2</v>
      </c>
      <c r="G3" t="s">
        <v>1</v>
      </c>
      <c r="H3" t="s">
        <v>2</v>
      </c>
      <c r="J3" t="s">
        <v>7</v>
      </c>
      <c r="K3" t="s">
        <v>8</v>
      </c>
    </row>
    <row r="4" spans="1:11" x14ac:dyDescent="0.2">
      <c r="A4">
        <v>1</v>
      </c>
      <c r="B4">
        <v>71.08</v>
      </c>
      <c r="C4">
        <v>36.17</v>
      </c>
      <c r="E4">
        <v>68.2</v>
      </c>
      <c r="F4">
        <v>37.5</v>
      </c>
      <c r="G4">
        <v>62.93</v>
      </c>
      <c r="H4">
        <v>40.450000000000003</v>
      </c>
      <c r="J4">
        <f>AVERAGE(E4,G4)</f>
        <v>65.564999999999998</v>
      </c>
      <c r="K4">
        <f>AVERAGE(F4,H4)</f>
        <v>38.975000000000001</v>
      </c>
    </row>
    <row r="5" spans="1:11" x14ac:dyDescent="0.2">
      <c r="A5">
        <v>2</v>
      </c>
      <c r="B5">
        <v>65.66</v>
      </c>
      <c r="C5">
        <v>28.85</v>
      </c>
      <c r="E5">
        <v>65.69</v>
      </c>
      <c r="F5">
        <v>28.74</v>
      </c>
      <c r="G5">
        <v>65.2</v>
      </c>
      <c r="H5">
        <v>31.85</v>
      </c>
      <c r="J5">
        <f t="shared" ref="J5:J12" si="0">AVERAGE(E5,G5)</f>
        <v>65.444999999999993</v>
      </c>
      <c r="K5">
        <f t="shared" ref="K5:K13" si="1">AVERAGE(F5,H5)</f>
        <v>30.295000000000002</v>
      </c>
    </row>
    <row r="6" spans="1:11" x14ac:dyDescent="0.2">
      <c r="A6">
        <v>3</v>
      </c>
      <c r="B6">
        <v>68.41</v>
      </c>
      <c r="C6">
        <v>47.45</v>
      </c>
      <c r="E6">
        <v>66.92</v>
      </c>
      <c r="F6">
        <v>46.79</v>
      </c>
      <c r="G6">
        <v>62.84</v>
      </c>
      <c r="H6">
        <v>45.6</v>
      </c>
      <c r="J6">
        <f t="shared" si="0"/>
        <v>64.88</v>
      </c>
      <c r="K6">
        <f t="shared" si="1"/>
        <v>46.195</v>
      </c>
    </row>
    <row r="7" spans="1:11" x14ac:dyDescent="0.2">
      <c r="A7">
        <v>4</v>
      </c>
      <c r="B7">
        <v>50.23</v>
      </c>
      <c r="C7">
        <v>59.05</v>
      </c>
      <c r="E7">
        <v>50.96</v>
      </c>
      <c r="F7">
        <v>58.13</v>
      </c>
      <c r="G7">
        <v>52.3</v>
      </c>
      <c r="H7">
        <v>53.89</v>
      </c>
      <c r="J7">
        <f t="shared" si="0"/>
        <v>51.629999999999995</v>
      </c>
      <c r="K7">
        <f t="shared" si="1"/>
        <v>56.010000000000005</v>
      </c>
    </row>
    <row r="8" spans="1:11" x14ac:dyDescent="0.2">
      <c r="A8">
        <v>5</v>
      </c>
      <c r="B8">
        <v>67.790000000000006</v>
      </c>
      <c r="C8">
        <v>44.41</v>
      </c>
      <c r="E8">
        <v>67.42</v>
      </c>
      <c r="F8">
        <v>46.2</v>
      </c>
      <c r="G8">
        <v>65.48</v>
      </c>
      <c r="H8">
        <v>37.18</v>
      </c>
      <c r="J8">
        <f t="shared" si="0"/>
        <v>66.45</v>
      </c>
      <c r="K8">
        <f t="shared" si="1"/>
        <v>41.69</v>
      </c>
    </row>
    <row r="9" spans="1:11" x14ac:dyDescent="0.2">
      <c r="A9">
        <v>6</v>
      </c>
      <c r="B9">
        <v>77.290000000000006</v>
      </c>
      <c r="C9">
        <v>34.6</v>
      </c>
      <c r="E9">
        <v>72.22</v>
      </c>
      <c r="F9">
        <v>36.020000000000003</v>
      </c>
      <c r="G9">
        <v>64.95</v>
      </c>
      <c r="H9">
        <v>36.69</v>
      </c>
      <c r="J9">
        <f t="shared" si="0"/>
        <v>68.585000000000008</v>
      </c>
      <c r="K9">
        <f t="shared" si="1"/>
        <v>36.355000000000004</v>
      </c>
    </row>
    <row r="10" spans="1:11" x14ac:dyDescent="0.2">
      <c r="A10">
        <v>7</v>
      </c>
      <c r="B10">
        <v>44.51</v>
      </c>
      <c r="C10">
        <v>52.18</v>
      </c>
      <c r="E10">
        <v>44.18</v>
      </c>
      <c r="F10">
        <v>49.2</v>
      </c>
      <c r="G10">
        <v>43.65</v>
      </c>
      <c r="H10">
        <v>43.02</v>
      </c>
      <c r="J10">
        <f t="shared" si="0"/>
        <v>43.914999999999999</v>
      </c>
      <c r="K10">
        <f t="shared" si="1"/>
        <v>46.11</v>
      </c>
    </row>
    <row r="11" spans="1:11" x14ac:dyDescent="0.2">
      <c r="A11">
        <v>8</v>
      </c>
      <c r="B11">
        <v>67.38</v>
      </c>
      <c r="C11">
        <v>77.150000000000006</v>
      </c>
      <c r="E11">
        <v>66.569999999999993</v>
      </c>
      <c r="F11">
        <v>79.900000000000006</v>
      </c>
      <c r="G11">
        <v>63.45</v>
      </c>
      <c r="H11">
        <v>69.69</v>
      </c>
      <c r="J11">
        <f t="shared" si="0"/>
        <v>65.009999999999991</v>
      </c>
      <c r="K11">
        <f t="shared" si="1"/>
        <v>74.795000000000002</v>
      </c>
    </row>
    <row r="12" spans="1:11" x14ac:dyDescent="0.2">
      <c r="A12">
        <v>9</v>
      </c>
      <c r="B12">
        <v>48.81</v>
      </c>
      <c r="C12">
        <v>58.95</v>
      </c>
      <c r="E12">
        <v>48.7</v>
      </c>
      <c r="F12">
        <v>60.71</v>
      </c>
      <c r="G12">
        <v>50.97</v>
      </c>
      <c r="H12">
        <v>59.77</v>
      </c>
      <c r="J12">
        <f t="shared" si="0"/>
        <v>49.835000000000001</v>
      </c>
      <c r="K12">
        <f t="shared" si="1"/>
        <v>60.24</v>
      </c>
    </row>
    <row r="13" spans="1:11" x14ac:dyDescent="0.2">
      <c r="A13">
        <v>10</v>
      </c>
      <c r="B13">
        <v>45.7</v>
      </c>
      <c r="C13">
        <v>34.86</v>
      </c>
      <c r="E13">
        <v>45.73</v>
      </c>
      <c r="F13">
        <v>34.869999999999997</v>
      </c>
      <c r="J13">
        <f>AVERAGE(E13,G13)</f>
        <v>45.73</v>
      </c>
      <c r="K13">
        <f t="shared" si="1"/>
        <v>34.869999999999997</v>
      </c>
    </row>
    <row r="17" spans="1:14" x14ac:dyDescent="0.2">
      <c r="B17" t="s">
        <v>9</v>
      </c>
      <c r="D17" t="s">
        <v>10</v>
      </c>
      <c r="F17" t="s">
        <v>11</v>
      </c>
      <c r="G17" t="s">
        <v>15</v>
      </c>
      <c r="I17" t="s">
        <v>12</v>
      </c>
      <c r="K17" t="s">
        <v>13</v>
      </c>
      <c r="M17" t="s">
        <v>11</v>
      </c>
      <c r="N17" t="s">
        <v>15</v>
      </c>
    </row>
    <row r="18" spans="1:14" x14ac:dyDescent="0.2">
      <c r="A18">
        <v>1</v>
      </c>
      <c r="B18">
        <v>71.08</v>
      </c>
      <c r="C18">
        <v>1.2</v>
      </c>
      <c r="D18">
        <v>65.564999999999998</v>
      </c>
      <c r="E18">
        <v>1</v>
      </c>
      <c r="F18">
        <f t="shared" ref="F18:F27" si="2">B18-D18</f>
        <v>5.5150000000000006</v>
      </c>
      <c r="G18" s="1">
        <f>F18*100/D18</f>
        <v>8.4115000381301002</v>
      </c>
      <c r="H18">
        <v>1</v>
      </c>
      <c r="I18">
        <v>36.17</v>
      </c>
      <c r="J18">
        <v>1.2</v>
      </c>
      <c r="K18">
        <v>38.975000000000001</v>
      </c>
      <c r="L18">
        <v>1</v>
      </c>
      <c r="M18">
        <f t="shared" ref="M18:M27" si="3">I18-K18</f>
        <v>-2.8049999999999997</v>
      </c>
      <c r="N18" s="1">
        <f>M18*100/K18</f>
        <v>-7.1969211032713272</v>
      </c>
    </row>
    <row r="19" spans="1:14" x14ac:dyDescent="0.2">
      <c r="A19">
        <v>2</v>
      </c>
      <c r="B19">
        <v>65.66</v>
      </c>
      <c r="C19">
        <f>C18+1</f>
        <v>2.2000000000000002</v>
      </c>
      <c r="D19">
        <v>65.444999999999993</v>
      </c>
      <c r="E19">
        <v>2</v>
      </c>
      <c r="F19">
        <f t="shared" si="2"/>
        <v>0.21500000000000341</v>
      </c>
      <c r="G19" s="1">
        <f t="shared" ref="G19:G27" si="4">F19*100/D19</f>
        <v>0.3285201314080578</v>
      </c>
      <c r="H19">
        <v>2</v>
      </c>
      <c r="I19">
        <v>28.85</v>
      </c>
      <c r="J19">
        <f>J18+1</f>
        <v>2.2000000000000002</v>
      </c>
      <c r="K19">
        <v>30.295000000000002</v>
      </c>
      <c r="L19">
        <v>2</v>
      </c>
      <c r="M19">
        <f t="shared" si="3"/>
        <v>-1.4450000000000003</v>
      </c>
      <c r="N19" s="1">
        <f t="shared" ref="N19:N27" si="5">M19*100/K19</f>
        <v>-4.7697639874566766</v>
      </c>
    </row>
    <row r="20" spans="1:14" x14ac:dyDescent="0.2">
      <c r="A20">
        <v>3</v>
      </c>
      <c r="B20">
        <v>68.41</v>
      </c>
      <c r="C20">
        <f t="shared" ref="C20:C27" si="6">C19+1</f>
        <v>3.2</v>
      </c>
      <c r="D20">
        <v>64.88</v>
      </c>
      <c r="E20">
        <v>3</v>
      </c>
      <c r="F20">
        <f t="shared" si="2"/>
        <v>3.5300000000000011</v>
      </c>
      <c r="G20" s="1">
        <f t="shared" si="4"/>
        <v>5.440813810110976</v>
      </c>
      <c r="H20">
        <v>3</v>
      </c>
      <c r="I20">
        <v>47.45</v>
      </c>
      <c r="J20">
        <f t="shared" ref="J20:J27" si="7">J19+1</f>
        <v>3.2</v>
      </c>
      <c r="K20">
        <v>46.195</v>
      </c>
      <c r="L20">
        <v>3</v>
      </c>
      <c r="M20">
        <f t="shared" si="3"/>
        <v>1.2550000000000026</v>
      </c>
      <c r="N20" s="1">
        <f t="shared" si="5"/>
        <v>2.7167442363892254</v>
      </c>
    </row>
    <row r="21" spans="1:14" x14ac:dyDescent="0.2">
      <c r="A21">
        <v>4</v>
      </c>
      <c r="B21">
        <v>50.23</v>
      </c>
      <c r="C21">
        <f t="shared" si="6"/>
        <v>4.2</v>
      </c>
      <c r="D21">
        <v>51.629999999999995</v>
      </c>
      <c r="E21">
        <v>4</v>
      </c>
      <c r="F21">
        <f t="shared" si="2"/>
        <v>-1.3999999999999986</v>
      </c>
      <c r="G21" s="1">
        <f t="shared" si="4"/>
        <v>-2.71160178190974</v>
      </c>
      <c r="H21">
        <v>4</v>
      </c>
      <c r="I21">
        <v>59.05</v>
      </c>
      <c r="J21">
        <f t="shared" si="7"/>
        <v>4.2</v>
      </c>
      <c r="K21">
        <v>56.010000000000005</v>
      </c>
      <c r="L21">
        <v>4</v>
      </c>
      <c r="M21">
        <f t="shared" si="3"/>
        <v>3.039999999999992</v>
      </c>
      <c r="N21" s="1">
        <f t="shared" si="5"/>
        <v>5.4276022138903617</v>
      </c>
    </row>
    <row r="22" spans="1:14" x14ac:dyDescent="0.2">
      <c r="A22">
        <v>5</v>
      </c>
      <c r="B22">
        <v>67.790000000000006</v>
      </c>
      <c r="C22">
        <f t="shared" si="6"/>
        <v>5.2</v>
      </c>
      <c r="D22">
        <v>66.45</v>
      </c>
      <c r="E22">
        <v>5</v>
      </c>
      <c r="F22">
        <f t="shared" si="2"/>
        <v>1.3400000000000034</v>
      </c>
      <c r="G22" s="1">
        <f t="shared" si="4"/>
        <v>2.016553799849516</v>
      </c>
      <c r="H22">
        <v>5</v>
      </c>
      <c r="I22">
        <v>44.41</v>
      </c>
      <c r="J22">
        <f t="shared" si="7"/>
        <v>5.2</v>
      </c>
      <c r="K22">
        <v>41.69</v>
      </c>
      <c r="L22">
        <v>5</v>
      </c>
      <c r="M22">
        <f t="shared" si="3"/>
        <v>2.7199999999999989</v>
      </c>
      <c r="N22" s="1">
        <f t="shared" si="5"/>
        <v>6.5243463660350178</v>
      </c>
    </row>
    <row r="23" spans="1:14" x14ac:dyDescent="0.2">
      <c r="A23">
        <v>6</v>
      </c>
      <c r="B23">
        <v>77.290000000000006</v>
      </c>
      <c r="C23">
        <f t="shared" si="6"/>
        <v>6.2</v>
      </c>
      <c r="D23">
        <v>68.585000000000008</v>
      </c>
      <c r="E23">
        <v>6</v>
      </c>
      <c r="F23">
        <f t="shared" si="2"/>
        <v>8.7049999999999983</v>
      </c>
      <c r="G23" s="1">
        <f t="shared" si="4"/>
        <v>12.692279652985341</v>
      </c>
      <c r="H23">
        <v>6</v>
      </c>
      <c r="I23">
        <v>34.6</v>
      </c>
      <c r="J23">
        <f t="shared" si="7"/>
        <v>6.2</v>
      </c>
      <c r="K23">
        <v>36.355000000000004</v>
      </c>
      <c r="L23">
        <v>6</v>
      </c>
      <c r="M23">
        <f t="shared" si="3"/>
        <v>-1.7550000000000026</v>
      </c>
      <c r="N23" s="1">
        <f t="shared" si="5"/>
        <v>-4.8273965066703406</v>
      </c>
    </row>
    <row r="24" spans="1:14" x14ac:dyDescent="0.2">
      <c r="A24">
        <v>7</v>
      </c>
      <c r="B24">
        <v>44.51</v>
      </c>
      <c r="C24">
        <f t="shared" si="6"/>
        <v>7.2</v>
      </c>
      <c r="D24">
        <v>43.914999999999999</v>
      </c>
      <c r="E24">
        <v>7</v>
      </c>
      <c r="F24">
        <f t="shared" si="2"/>
        <v>0.59499999999999886</v>
      </c>
      <c r="G24" s="1">
        <f t="shared" si="4"/>
        <v>1.3548901286576316</v>
      </c>
      <c r="H24">
        <v>7</v>
      </c>
      <c r="I24">
        <v>52.18</v>
      </c>
      <c r="J24">
        <f t="shared" si="7"/>
        <v>7.2</v>
      </c>
      <c r="K24">
        <v>46.11</v>
      </c>
      <c r="L24">
        <v>7</v>
      </c>
      <c r="M24">
        <f t="shared" si="3"/>
        <v>6.07</v>
      </c>
      <c r="N24" s="1">
        <f t="shared" si="5"/>
        <v>13.164172630665799</v>
      </c>
    </row>
    <row r="25" spans="1:14" x14ac:dyDescent="0.2">
      <c r="A25">
        <v>8</v>
      </c>
      <c r="B25">
        <v>67.38</v>
      </c>
      <c r="C25">
        <f t="shared" si="6"/>
        <v>8.1999999999999993</v>
      </c>
      <c r="D25">
        <v>65.009999999999991</v>
      </c>
      <c r="E25">
        <v>8</v>
      </c>
      <c r="F25">
        <f t="shared" si="2"/>
        <v>2.3700000000000045</v>
      </c>
      <c r="G25" s="1">
        <f t="shared" si="4"/>
        <v>3.645592985694516</v>
      </c>
      <c r="H25">
        <v>8</v>
      </c>
      <c r="I25">
        <v>77.150000000000006</v>
      </c>
      <c r="J25">
        <f t="shared" si="7"/>
        <v>8.1999999999999993</v>
      </c>
      <c r="K25">
        <v>74.795000000000002</v>
      </c>
      <c r="L25">
        <v>8</v>
      </c>
      <c r="M25">
        <f t="shared" si="3"/>
        <v>2.355000000000004</v>
      </c>
      <c r="N25" s="1">
        <f t="shared" si="5"/>
        <v>3.1486061902533646</v>
      </c>
    </row>
    <row r="26" spans="1:14" x14ac:dyDescent="0.2">
      <c r="A26">
        <v>9</v>
      </c>
      <c r="B26">
        <v>48.81</v>
      </c>
      <c r="C26">
        <f t="shared" si="6"/>
        <v>9.1999999999999993</v>
      </c>
      <c r="D26">
        <v>49.835000000000001</v>
      </c>
      <c r="E26">
        <v>9</v>
      </c>
      <c r="F26">
        <f t="shared" si="2"/>
        <v>-1.0249999999999986</v>
      </c>
      <c r="G26" s="1">
        <f t="shared" si="4"/>
        <v>-2.056787398414766</v>
      </c>
      <c r="H26">
        <v>9</v>
      </c>
      <c r="I26">
        <v>58.95</v>
      </c>
      <c r="J26">
        <f t="shared" si="7"/>
        <v>9.1999999999999993</v>
      </c>
      <c r="K26">
        <v>60.24</v>
      </c>
      <c r="L26">
        <v>9</v>
      </c>
      <c r="M26">
        <f t="shared" si="3"/>
        <v>-1.2899999999999991</v>
      </c>
      <c r="N26" s="1">
        <f t="shared" si="5"/>
        <v>-2.1414342629482057</v>
      </c>
    </row>
    <row r="27" spans="1:14" x14ac:dyDescent="0.2">
      <c r="A27">
        <v>10</v>
      </c>
      <c r="B27">
        <v>45.7</v>
      </c>
      <c r="C27">
        <f t="shared" si="6"/>
        <v>10.199999999999999</v>
      </c>
      <c r="D27">
        <v>45.73</v>
      </c>
      <c r="E27">
        <v>10</v>
      </c>
      <c r="F27">
        <f t="shared" si="2"/>
        <v>-2.9999999999994031E-2</v>
      </c>
      <c r="G27" s="1">
        <f t="shared" si="4"/>
        <v>-6.5602449158088855E-2</v>
      </c>
      <c r="H27">
        <v>10</v>
      </c>
      <c r="I27">
        <v>34.86</v>
      </c>
      <c r="J27">
        <f t="shared" si="7"/>
        <v>10.199999999999999</v>
      </c>
      <c r="K27">
        <v>34.869999999999997</v>
      </c>
      <c r="L27">
        <v>10</v>
      </c>
      <c r="M27">
        <f t="shared" si="3"/>
        <v>-9.9999999999980105E-3</v>
      </c>
      <c r="N27" s="1">
        <f t="shared" si="5"/>
        <v>-2.867794665901351E-2</v>
      </c>
    </row>
    <row r="29" spans="1:14" x14ac:dyDescent="0.2">
      <c r="B29">
        <f>PEARSON(B18:B27,D18:D27)</f>
        <v>0.9803751166854191</v>
      </c>
    </row>
  </sheetData>
  <mergeCells count="4">
    <mergeCell ref="E2:F2"/>
    <mergeCell ref="G2:H2"/>
    <mergeCell ref="E1:K1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Microsoft Office User</cp:lastModifiedBy>
  <dcterms:created xsi:type="dcterms:W3CDTF">2018-09-11T08:04:48Z</dcterms:created>
  <dcterms:modified xsi:type="dcterms:W3CDTF">2020-06-30T07:49:46Z</dcterms:modified>
</cp:coreProperties>
</file>