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florent/Nextcloud/NeuroVascu/CrossSectionArteries/"/>
    </mc:Choice>
  </mc:AlternateContent>
  <bookViews>
    <workbookView xWindow="2120" yWindow="6120" windowWidth="31220" windowHeight="21260" tabRatio="500"/>
  </bookViews>
  <sheets>
    <sheet name="Feuil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22" i="1" l="1"/>
  <c r="R33" i="1"/>
  <c r="R23" i="1"/>
  <c r="R34" i="1"/>
  <c r="R24" i="1"/>
  <c r="R35" i="1"/>
  <c r="R25" i="1"/>
  <c r="R36" i="1"/>
  <c r="R26" i="1"/>
  <c r="R37" i="1"/>
  <c r="R27" i="1"/>
  <c r="R38" i="1"/>
  <c r="R28" i="1"/>
  <c r="R39" i="1"/>
  <c r="R29" i="1"/>
  <c r="R40" i="1"/>
  <c r="R30" i="1"/>
  <c r="R41" i="1"/>
  <c r="R31" i="1"/>
  <c r="R42" i="1"/>
  <c r="R45" i="1"/>
  <c r="R44" i="1"/>
  <c r="Q22" i="1"/>
  <c r="Q33" i="1"/>
  <c r="Q23" i="1"/>
  <c r="Q34" i="1"/>
  <c r="Q24" i="1"/>
  <c r="Q35" i="1"/>
  <c r="Q25" i="1"/>
  <c r="Q36" i="1"/>
  <c r="Q26" i="1"/>
  <c r="Q37" i="1"/>
  <c r="Q27" i="1"/>
  <c r="Q38" i="1"/>
  <c r="Q28" i="1"/>
  <c r="Q39" i="1"/>
  <c r="Q29" i="1"/>
  <c r="Q40" i="1"/>
  <c r="Q30" i="1"/>
  <c r="Q41" i="1"/>
  <c r="Q31" i="1"/>
  <c r="Q42" i="1"/>
  <c r="Q45" i="1"/>
  <c r="Q44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Z31" i="1"/>
  <c r="Y31" i="1"/>
  <c r="Z30" i="1"/>
  <c r="Y30" i="1"/>
  <c r="Z29" i="1"/>
  <c r="Y29" i="1"/>
  <c r="Z28" i="1"/>
  <c r="Y28" i="1"/>
  <c r="Z27" i="1"/>
  <c r="Y27" i="1"/>
  <c r="Z26" i="1"/>
  <c r="Y26" i="1"/>
  <c r="Z25" i="1"/>
  <c r="Y25" i="1"/>
  <c r="Z24" i="1"/>
  <c r="Y24" i="1"/>
  <c r="Z23" i="1"/>
  <c r="Y23" i="1"/>
  <c r="Z22" i="1"/>
  <c r="Y22" i="1"/>
  <c r="X31" i="1"/>
  <c r="W31" i="1"/>
  <c r="X30" i="1"/>
  <c r="W30" i="1"/>
  <c r="X29" i="1"/>
  <c r="W29" i="1"/>
  <c r="X28" i="1"/>
  <c r="W28" i="1"/>
  <c r="X27" i="1"/>
  <c r="W27" i="1"/>
  <c r="X26" i="1"/>
  <c r="W26" i="1"/>
  <c r="X25" i="1"/>
  <c r="W25" i="1"/>
  <c r="X24" i="1"/>
  <c r="W24" i="1"/>
  <c r="X23" i="1"/>
  <c r="W23" i="1"/>
  <c r="X22" i="1"/>
  <c r="W22" i="1"/>
  <c r="V31" i="1"/>
  <c r="U31" i="1"/>
  <c r="V30" i="1"/>
  <c r="U30" i="1"/>
  <c r="V29" i="1"/>
  <c r="U29" i="1"/>
  <c r="V28" i="1"/>
  <c r="U28" i="1"/>
  <c r="V27" i="1"/>
  <c r="U27" i="1"/>
  <c r="V26" i="1"/>
  <c r="U26" i="1"/>
  <c r="V25" i="1"/>
  <c r="U25" i="1"/>
  <c r="V24" i="1"/>
  <c r="U24" i="1"/>
  <c r="V23" i="1"/>
  <c r="U23" i="1"/>
  <c r="V22" i="1"/>
  <c r="U2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T23" i="1"/>
  <c r="S23" i="1"/>
  <c r="T22" i="1"/>
  <c r="S2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M31" i="1"/>
  <c r="AF31" i="1"/>
  <c r="M30" i="1"/>
  <c r="AF30" i="1"/>
  <c r="M29" i="1"/>
  <c r="AF29" i="1"/>
  <c r="M28" i="1"/>
  <c r="AF28" i="1"/>
  <c r="M27" i="1"/>
  <c r="AF27" i="1"/>
  <c r="M26" i="1"/>
  <c r="AF26" i="1"/>
  <c r="M25" i="1"/>
  <c r="AF25" i="1"/>
  <c r="M24" i="1"/>
  <c r="AF24" i="1"/>
  <c r="M23" i="1"/>
  <c r="AF23" i="1"/>
  <c r="M22" i="1"/>
  <c r="AF22" i="1"/>
  <c r="N31" i="1"/>
  <c r="AG31" i="1"/>
  <c r="N30" i="1"/>
  <c r="AG30" i="1"/>
  <c r="N29" i="1"/>
  <c r="AG29" i="1"/>
  <c r="N28" i="1"/>
  <c r="AG28" i="1"/>
  <c r="N27" i="1"/>
  <c r="AG27" i="1"/>
  <c r="N26" i="1"/>
  <c r="AG26" i="1"/>
  <c r="N25" i="1"/>
  <c r="AG25" i="1"/>
  <c r="N24" i="1"/>
  <c r="AG24" i="1"/>
  <c r="N23" i="1"/>
  <c r="AG23" i="1"/>
  <c r="N22" i="1"/>
  <c r="AG22" i="1"/>
  <c r="AB22" i="1"/>
  <c r="Z33" i="1"/>
  <c r="AB23" i="1"/>
  <c r="Z34" i="1"/>
  <c r="AB24" i="1"/>
  <c r="Z35" i="1"/>
  <c r="AB25" i="1"/>
  <c r="Z36" i="1"/>
  <c r="AB26" i="1"/>
  <c r="Z37" i="1"/>
  <c r="AB27" i="1"/>
  <c r="Z38" i="1"/>
  <c r="AB28" i="1"/>
  <c r="Z39" i="1"/>
  <c r="AB29" i="1"/>
  <c r="Z40" i="1"/>
  <c r="AB30" i="1"/>
  <c r="Z41" i="1"/>
  <c r="AB31" i="1"/>
  <c r="Z42" i="1"/>
  <c r="Z45" i="1"/>
  <c r="AA22" i="1"/>
  <c r="Y33" i="1"/>
  <c r="AA23" i="1"/>
  <c r="Y34" i="1"/>
  <c r="AA24" i="1"/>
  <c r="Y35" i="1"/>
  <c r="AA25" i="1"/>
  <c r="Y36" i="1"/>
  <c r="AA26" i="1"/>
  <c r="Y37" i="1"/>
  <c r="AA27" i="1"/>
  <c r="Y38" i="1"/>
  <c r="AA28" i="1"/>
  <c r="Y39" i="1"/>
  <c r="AA29" i="1"/>
  <c r="Y40" i="1"/>
  <c r="AA30" i="1"/>
  <c r="Y41" i="1"/>
  <c r="AA31" i="1"/>
  <c r="Y42" i="1"/>
  <c r="Y45" i="1"/>
  <c r="X33" i="1"/>
  <c r="X34" i="1"/>
  <c r="X35" i="1"/>
  <c r="X36" i="1"/>
  <c r="X37" i="1"/>
  <c r="X38" i="1"/>
  <c r="X39" i="1"/>
  <c r="X40" i="1"/>
  <c r="X41" i="1"/>
  <c r="X42" i="1"/>
  <c r="X45" i="1"/>
  <c r="W33" i="1"/>
  <c r="W34" i="1"/>
  <c r="W35" i="1"/>
  <c r="W36" i="1"/>
  <c r="W37" i="1"/>
  <c r="W38" i="1"/>
  <c r="W39" i="1"/>
  <c r="W40" i="1"/>
  <c r="W41" i="1"/>
  <c r="W42" i="1"/>
  <c r="W45" i="1"/>
  <c r="V33" i="1"/>
  <c r="V34" i="1"/>
  <c r="V35" i="1"/>
  <c r="V36" i="1"/>
  <c r="V37" i="1"/>
  <c r="V38" i="1"/>
  <c r="V39" i="1"/>
  <c r="V40" i="1"/>
  <c r="V41" i="1"/>
  <c r="V42" i="1"/>
  <c r="V45" i="1"/>
  <c r="U33" i="1"/>
  <c r="U34" i="1"/>
  <c r="U35" i="1"/>
  <c r="U36" i="1"/>
  <c r="U37" i="1"/>
  <c r="U38" i="1"/>
  <c r="U39" i="1"/>
  <c r="U40" i="1"/>
  <c r="U41" i="1"/>
  <c r="U42" i="1"/>
  <c r="U45" i="1"/>
  <c r="T33" i="1"/>
  <c r="T34" i="1"/>
  <c r="T35" i="1"/>
  <c r="T36" i="1"/>
  <c r="T37" i="1"/>
  <c r="T38" i="1"/>
  <c r="T39" i="1"/>
  <c r="T40" i="1"/>
  <c r="T41" i="1"/>
  <c r="T42" i="1"/>
  <c r="T45" i="1"/>
  <c r="S33" i="1"/>
  <c r="S34" i="1"/>
  <c r="S35" i="1"/>
  <c r="S36" i="1"/>
  <c r="S37" i="1"/>
  <c r="S38" i="1"/>
  <c r="S39" i="1"/>
  <c r="S40" i="1"/>
  <c r="S41" i="1"/>
  <c r="S42" i="1"/>
  <c r="S45" i="1"/>
  <c r="P33" i="1"/>
  <c r="P34" i="1"/>
  <c r="P35" i="1"/>
  <c r="P36" i="1"/>
  <c r="P37" i="1"/>
  <c r="P38" i="1"/>
  <c r="P39" i="1"/>
  <c r="P40" i="1"/>
  <c r="P41" i="1"/>
  <c r="P42" i="1"/>
  <c r="P45" i="1"/>
  <c r="O33" i="1"/>
  <c r="O34" i="1"/>
  <c r="O35" i="1"/>
  <c r="O36" i="1"/>
  <c r="O37" i="1"/>
  <c r="O38" i="1"/>
  <c r="O39" i="1"/>
  <c r="O40" i="1"/>
  <c r="O41" i="1"/>
  <c r="O42" i="1"/>
  <c r="O45" i="1"/>
  <c r="N33" i="1"/>
  <c r="N34" i="1"/>
  <c r="N35" i="1"/>
  <c r="N36" i="1"/>
  <c r="N37" i="1"/>
  <c r="N38" i="1"/>
  <c r="N39" i="1"/>
  <c r="N40" i="1"/>
  <c r="N41" i="1"/>
  <c r="N42" i="1"/>
  <c r="N45" i="1"/>
  <c r="M33" i="1"/>
  <c r="M34" i="1"/>
  <c r="M35" i="1"/>
  <c r="M36" i="1"/>
  <c r="M37" i="1"/>
  <c r="M38" i="1"/>
  <c r="M39" i="1"/>
  <c r="M40" i="1"/>
  <c r="M41" i="1"/>
  <c r="M42" i="1"/>
  <c r="M45" i="1"/>
  <c r="L33" i="1"/>
  <c r="L34" i="1"/>
  <c r="L35" i="1"/>
  <c r="L36" i="1"/>
  <c r="L37" i="1"/>
  <c r="L38" i="1"/>
  <c r="L39" i="1"/>
  <c r="L40" i="1"/>
  <c r="L41" i="1"/>
  <c r="L42" i="1"/>
  <c r="L45" i="1"/>
  <c r="K33" i="1"/>
  <c r="K34" i="1"/>
  <c r="K35" i="1"/>
  <c r="K36" i="1"/>
  <c r="K37" i="1"/>
  <c r="K38" i="1"/>
  <c r="K39" i="1"/>
  <c r="K40" i="1"/>
  <c r="K41" i="1"/>
  <c r="K42" i="1"/>
  <c r="K45" i="1"/>
  <c r="J33" i="1"/>
  <c r="J34" i="1"/>
  <c r="J35" i="1"/>
  <c r="J36" i="1"/>
  <c r="J37" i="1"/>
  <c r="J38" i="1"/>
  <c r="J39" i="1"/>
  <c r="J40" i="1"/>
  <c r="J41" i="1"/>
  <c r="J42" i="1"/>
  <c r="J45" i="1"/>
  <c r="I33" i="1"/>
  <c r="I34" i="1"/>
  <c r="I35" i="1"/>
  <c r="I36" i="1"/>
  <c r="I37" i="1"/>
  <c r="I38" i="1"/>
  <c r="I39" i="1"/>
  <c r="I40" i="1"/>
  <c r="I41" i="1"/>
  <c r="I42" i="1"/>
  <c r="I45" i="1"/>
  <c r="H33" i="1"/>
  <c r="H34" i="1"/>
  <c r="H35" i="1"/>
  <c r="H36" i="1"/>
  <c r="H37" i="1"/>
  <c r="H38" i="1"/>
  <c r="H39" i="1"/>
  <c r="H40" i="1"/>
  <c r="H41" i="1"/>
  <c r="H42" i="1"/>
  <c r="H45" i="1"/>
  <c r="G33" i="1"/>
  <c r="G34" i="1"/>
  <c r="G35" i="1"/>
  <c r="G36" i="1"/>
  <c r="G37" i="1"/>
  <c r="G38" i="1"/>
  <c r="G39" i="1"/>
  <c r="G40" i="1"/>
  <c r="G41" i="1"/>
  <c r="G42" i="1"/>
  <c r="G45" i="1"/>
  <c r="F33" i="1"/>
  <c r="F34" i="1"/>
  <c r="F35" i="1"/>
  <c r="F36" i="1"/>
  <c r="F37" i="1"/>
  <c r="F38" i="1"/>
  <c r="F39" i="1"/>
  <c r="F40" i="1"/>
  <c r="F41" i="1"/>
  <c r="F42" i="1"/>
  <c r="F45" i="1"/>
  <c r="E33" i="1"/>
  <c r="E34" i="1"/>
  <c r="E35" i="1"/>
  <c r="E36" i="1"/>
  <c r="E37" i="1"/>
  <c r="E38" i="1"/>
  <c r="E39" i="1"/>
  <c r="E40" i="1"/>
  <c r="E41" i="1"/>
  <c r="E42" i="1"/>
  <c r="E45" i="1"/>
  <c r="D33" i="1"/>
  <c r="D34" i="1"/>
  <c r="D35" i="1"/>
  <c r="D36" i="1"/>
  <c r="D37" i="1"/>
  <c r="D38" i="1"/>
  <c r="D39" i="1"/>
  <c r="D40" i="1"/>
  <c r="D41" i="1"/>
  <c r="D42" i="1"/>
  <c r="D45" i="1"/>
  <c r="C33" i="1"/>
  <c r="C34" i="1"/>
  <c r="C35" i="1"/>
  <c r="C36" i="1"/>
  <c r="C37" i="1"/>
  <c r="C38" i="1"/>
  <c r="C39" i="1"/>
  <c r="C40" i="1"/>
  <c r="C41" i="1"/>
  <c r="C42" i="1"/>
  <c r="C45" i="1"/>
  <c r="Z44" i="1"/>
  <c r="Y44" i="1"/>
  <c r="X44" i="1"/>
  <c r="W44" i="1"/>
  <c r="V44" i="1"/>
  <c r="U44" i="1"/>
  <c r="T44" i="1"/>
  <c r="S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AC31" i="1"/>
  <c r="AC30" i="1"/>
  <c r="AC29" i="1"/>
  <c r="AC28" i="1"/>
  <c r="AC27" i="1"/>
  <c r="AC26" i="1"/>
  <c r="AC25" i="1"/>
  <c r="AC24" i="1"/>
  <c r="AC23" i="1"/>
  <c r="AC22" i="1"/>
  <c r="AD31" i="1"/>
  <c r="AD30" i="1"/>
  <c r="AD29" i="1"/>
  <c r="AD28" i="1"/>
  <c r="AD27" i="1"/>
  <c r="AD26" i="1"/>
  <c r="AD25" i="1"/>
  <c r="AD24" i="1"/>
  <c r="AD23" i="1"/>
  <c r="AD22" i="1"/>
  <c r="AD14" i="1"/>
  <c r="AD13" i="1"/>
  <c r="AD12" i="1"/>
  <c r="AD11" i="1"/>
  <c r="AD10" i="1"/>
  <c r="AD9" i="1"/>
  <c r="AD8" i="1"/>
  <c r="AD7" i="1"/>
  <c r="AD6" i="1"/>
  <c r="AD5" i="1"/>
  <c r="AC14" i="1"/>
  <c r="AC13" i="1"/>
  <c r="AC12" i="1"/>
  <c r="AC11" i="1"/>
  <c r="AC10" i="1"/>
  <c r="AC9" i="1"/>
  <c r="AC8" i="1"/>
  <c r="AC7" i="1"/>
  <c r="AC6" i="1"/>
  <c r="AC5" i="1"/>
</calcChain>
</file>

<file path=xl/sharedStrings.xml><?xml version="1.0" encoding="utf-8"?>
<sst xmlns="http://schemas.openxmlformats.org/spreadsheetml/2006/main" count="112" uniqueCount="33">
  <si>
    <t>slice_2_2d_nv.png</t>
  </si>
  <si>
    <t>slice_1_2d_nv.png</t>
  </si>
  <si>
    <t>slice_3_2d_nv.png</t>
  </si>
  <si>
    <t>slice_4_2d_nv.png</t>
  </si>
  <si>
    <t>slice_5_2d_nv.png</t>
  </si>
  <si>
    <t>slice_6_2d_nv.png</t>
  </si>
  <si>
    <t>slice_7_2d_nv.png</t>
  </si>
  <si>
    <t>slice_8_2d_nv.png</t>
  </si>
  <si>
    <t>slice_9_2d_nv.png</t>
  </si>
  <si>
    <t>slice_10_2d_nv.png</t>
  </si>
  <si>
    <t>diam. Max</t>
  </si>
  <si>
    <t>diam. Min</t>
  </si>
  <si>
    <t>Céline</t>
  </si>
  <si>
    <t>Mesures de Diamètres (en pixels)</t>
  </si>
  <si>
    <t>Florent 1</t>
  </si>
  <si>
    <t>Florent 2</t>
  </si>
  <si>
    <t>Image</t>
  </si>
  <si>
    <t>Joëlle</t>
  </si>
  <si>
    <t>Moyenne</t>
  </si>
  <si>
    <t>Anass</t>
  </si>
  <si>
    <t xml:space="preserve">Échelle : </t>
  </si>
  <si>
    <t>pix/mm</t>
  </si>
  <si>
    <t>Mesures de Diamètres (en mm)</t>
  </si>
  <si>
    <t>Milene</t>
  </si>
  <si>
    <t>Martial</t>
  </si>
  <si>
    <t>Jérémy</t>
  </si>
  <si>
    <t>Benoit B</t>
  </si>
  <si>
    <t>Giulia</t>
  </si>
  <si>
    <t>Nathalie</t>
  </si>
  <si>
    <t>Projections</t>
  </si>
  <si>
    <t>Stdev (min)</t>
  </si>
  <si>
    <t>Stdev (max)</t>
  </si>
  <si>
    <t>Anass2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</si>
</sst>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1" xfId="0" applyBorder="1"/>
    <xf numFmtId="0" fontId="0" fillId="0" borderId="9" xfId="0" applyBorder="1"/>
    <xf numFmtId="0" fontId="2" fillId="0" borderId="0" xfId="0" applyFont="1"/>
    <xf numFmtId="0" fontId="0" fillId="0" borderId="1" xfId="0" applyBorder="1" applyAlignment="1">
      <alignment horizontal="center"/>
    </xf>
    <xf numFmtId="0" fontId="1" fillId="0" borderId="0" xfId="0" applyFont="1"/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8" xfId="0" applyNumberFormat="1" applyBorder="1"/>
    <xf numFmtId="2" fontId="0" fillId="0" borderId="0" xfId="0" applyNumberFormat="1" applyFill="1" applyBorder="1"/>
    <xf numFmtId="2" fontId="0" fillId="0" borderId="0" xfId="0" applyNumberFormat="1" applyBorder="1"/>
    <xf numFmtId="2" fontId="0" fillId="0" borderId="7" xfId="0" applyNumberFormat="1" applyBorder="1"/>
    <xf numFmtId="0" fontId="0" fillId="0" borderId="9" xfId="0" applyBorder="1" applyAlignment="1">
      <alignment horizontal="center" textRotation="90"/>
    </xf>
    <xf numFmtId="0" fontId="0" fillId="0" borderId="11" xfId="0" applyBorder="1" applyAlignment="1">
      <alignment horizontal="center" textRotation="90"/>
    </xf>
    <xf numFmtId="0" fontId="0" fillId="0" borderId="10" xfId="0" applyBorder="1" applyAlignment="1">
      <alignment horizontal="center" textRotation="90"/>
    </xf>
    <xf numFmtId="0" fontId="0" fillId="0" borderId="1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2" xfId="0" applyBorder="1" applyAlignment="1">
      <alignment horizontal="center" textRotation="90"/>
    </xf>
    <xf numFmtId="0" fontId="1" fillId="2" borderId="9" xfId="0" applyFont="1" applyFill="1" applyBorder="1" applyAlignment="1">
      <alignment horizontal="center" textRotation="90"/>
    </xf>
    <xf numFmtId="0" fontId="1" fillId="2" borderId="11" xfId="0" applyFont="1" applyFill="1" applyBorder="1" applyAlignment="1">
      <alignment horizontal="center" textRotation="90"/>
    </xf>
    <xf numFmtId="0" fontId="0" fillId="3" borderId="2" xfId="0" applyFill="1" applyBorder="1" applyAlignment="1">
      <alignment horizontal="center" textRotation="90"/>
    </xf>
    <xf numFmtId="0" fontId="0" fillId="3" borderId="3" xfId="0" applyFill="1" applyBorder="1" applyAlignment="1">
      <alignment horizontal="center" textRotation="90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5">
    <cellStyle name="Lien hypertexte" xfId="1" builtinId="8" hidden="1"/>
    <cellStyle name="Lien hypertexte" xfId="3" builtinId="8" hidden="1"/>
    <cellStyle name="Lien hypertexte visité" xfId="2" builtinId="9" hidden="1"/>
    <cellStyle name="Lien hypertexte visité" xfId="4" builtinId="9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45"/>
  <sheetViews>
    <sheetView tabSelected="1" workbookViewId="0">
      <selection activeCell="AE17" sqref="AE17"/>
    </sheetView>
  </sheetViews>
  <sheetFormatPr baseColWidth="10" defaultRowHeight="16" x14ac:dyDescent="0.2"/>
  <cols>
    <col min="1" max="1" width="6.5" customWidth="1"/>
    <col min="2" max="2" width="17.1640625" bestFit="1" customWidth="1"/>
    <col min="3" max="30" width="6" customWidth="1"/>
  </cols>
  <sheetData>
    <row r="1" spans="2:30" ht="17" thickBot="1" x14ac:dyDescent="0.25"/>
    <row r="2" spans="2:30" ht="27" customHeight="1" thickBot="1" x14ac:dyDescent="0.25">
      <c r="B2" s="2"/>
      <c r="C2" s="75" t="s">
        <v>13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6"/>
    </row>
    <row r="3" spans="2:30" ht="27" customHeight="1" thickBot="1" x14ac:dyDescent="0.25">
      <c r="B3" s="1"/>
      <c r="C3" s="70" t="s">
        <v>14</v>
      </c>
      <c r="D3" s="71"/>
      <c r="E3" s="70" t="s">
        <v>15</v>
      </c>
      <c r="F3" s="71"/>
      <c r="G3" s="70" t="s">
        <v>17</v>
      </c>
      <c r="H3" s="72"/>
      <c r="I3" s="70" t="s">
        <v>23</v>
      </c>
      <c r="J3" s="71"/>
      <c r="K3" s="70" t="s">
        <v>24</v>
      </c>
      <c r="L3" s="71"/>
      <c r="M3" s="72" t="s">
        <v>19</v>
      </c>
      <c r="N3" s="71"/>
      <c r="O3" s="70" t="s">
        <v>27</v>
      </c>
      <c r="P3" s="71"/>
      <c r="Q3" s="70" t="s">
        <v>32</v>
      </c>
      <c r="R3" s="71"/>
      <c r="S3" s="70" t="s">
        <v>26</v>
      </c>
      <c r="T3" s="71"/>
      <c r="U3" s="70" t="s">
        <v>12</v>
      </c>
      <c r="V3" s="71"/>
      <c r="W3" s="70" t="s">
        <v>25</v>
      </c>
      <c r="X3" s="71"/>
      <c r="Y3" s="70" t="s">
        <v>28</v>
      </c>
      <c r="Z3" s="72"/>
      <c r="AA3" s="77" t="s">
        <v>29</v>
      </c>
      <c r="AB3" s="78"/>
      <c r="AC3" s="73" t="s">
        <v>18</v>
      </c>
      <c r="AD3" s="74"/>
    </row>
    <row r="4" spans="2:30" ht="59" customHeight="1" thickBot="1" x14ac:dyDescent="0.25">
      <c r="B4" s="2" t="s">
        <v>16</v>
      </c>
      <c r="C4" s="46" t="s">
        <v>11</v>
      </c>
      <c r="D4" s="47" t="s">
        <v>10</v>
      </c>
      <c r="E4" s="46" t="s">
        <v>11</v>
      </c>
      <c r="F4" s="47" t="s">
        <v>10</v>
      </c>
      <c r="G4" s="48" t="s">
        <v>11</v>
      </c>
      <c r="H4" s="47" t="s">
        <v>10</v>
      </c>
      <c r="I4" s="48" t="s">
        <v>11</v>
      </c>
      <c r="J4" s="47" t="s">
        <v>10</v>
      </c>
      <c r="K4" s="49" t="s">
        <v>11</v>
      </c>
      <c r="L4" s="50" t="s">
        <v>10</v>
      </c>
      <c r="M4" s="46" t="s">
        <v>11</v>
      </c>
      <c r="N4" s="47" t="s">
        <v>10</v>
      </c>
      <c r="O4" s="46" t="s">
        <v>11</v>
      </c>
      <c r="P4" s="47" t="s">
        <v>10</v>
      </c>
      <c r="Q4" s="46" t="s">
        <v>11</v>
      </c>
      <c r="R4" s="47" t="s">
        <v>10</v>
      </c>
      <c r="S4" s="46" t="s">
        <v>11</v>
      </c>
      <c r="T4" s="47" t="s">
        <v>10</v>
      </c>
      <c r="U4" s="46" t="s">
        <v>11</v>
      </c>
      <c r="V4" s="47" t="s">
        <v>10</v>
      </c>
      <c r="W4" s="51" t="s">
        <v>11</v>
      </c>
      <c r="X4" s="50" t="s">
        <v>10</v>
      </c>
      <c r="Y4" s="48" t="s">
        <v>11</v>
      </c>
      <c r="Z4" s="47" t="s">
        <v>10</v>
      </c>
      <c r="AA4" s="52" t="s">
        <v>11</v>
      </c>
      <c r="AB4" s="53" t="s">
        <v>10</v>
      </c>
      <c r="AC4" s="54" t="s">
        <v>11</v>
      </c>
      <c r="AD4" s="55" t="s">
        <v>10</v>
      </c>
    </row>
    <row r="5" spans="2:30" x14ac:dyDescent="0.2">
      <c r="B5" s="25" t="s">
        <v>1</v>
      </c>
      <c r="C5" s="26">
        <v>6.19</v>
      </c>
      <c r="D5" s="27">
        <v>10.78</v>
      </c>
      <c r="E5" s="26">
        <v>7.21</v>
      </c>
      <c r="F5" s="27">
        <v>11.7</v>
      </c>
      <c r="G5" s="26">
        <v>5.37</v>
      </c>
      <c r="H5" s="27">
        <v>12.46</v>
      </c>
      <c r="I5" s="28">
        <v>5.2069999999999999</v>
      </c>
      <c r="J5" s="28">
        <v>10.833</v>
      </c>
      <c r="K5" s="26">
        <v>5.39</v>
      </c>
      <c r="L5" s="27">
        <v>10.47</v>
      </c>
      <c r="M5" s="29">
        <v>5.37</v>
      </c>
      <c r="N5" s="29">
        <v>10.56</v>
      </c>
      <c r="O5" s="30">
        <v>4.79</v>
      </c>
      <c r="P5" s="31">
        <v>11.52</v>
      </c>
      <c r="Q5" s="18">
        <v>6.54</v>
      </c>
      <c r="R5" s="19">
        <v>9.83</v>
      </c>
      <c r="S5" s="18">
        <v>4.57</v>
      </c>
      <c r="T5" s="19">
        <v>6.42</v>
      </c>
      <c r="U5" s="39">
        <v>6</v>
      </c>
      <c r="V5" s="40">
        <v>10.67</v>
      </c>
      <c r="W5" s="6">
        <v>4.157</v>
      </c>
      <c r="X5" s="7">
        <v>8.6020000000000003</v>
      </c>
      <c r="Y5" s="43">
        <v>6.02</v>
      </c>
      <c r="Z5" s="43">
        <v>11.35</v>
      </c>
      <c r="AA5" s="38">
        <v>5</v>
      </c>
      <c r="AB5" s="56">
        <v>10</v>
      </c>
      <c r="AC5" s="12">
        <f t="shared" ref="AC5:AC14" si="0">AVERAGE(C5,E5,G5,I5,K5,M5,O5,Q5,S5,U5,W5,Y5)</f>
        <v>5.5678333333333327</v>
      </c>
      <c r="AD5" s="13">
        <f t="shared" ref="AD5:AD14" si="1">AVERAGE(D5,F5,H5,J5,L5,N5,P5,R5,T5,V5,X5,Z5)</f>
        <v>10.432916666666666</v>
      </c>
    </row>
    <row r="6" spans="2:30" x14ac:dyDescent="0.2">
      <c r="B6" s="32" t="s">
        <v>0</v>
      </c>
      <c r="C6" s="30">
        <v>4.43</v>
      </c>
      <c r="D6" s="31">
        <v>10.48</v>
      </c>
      <c r="E6" s="30">
        <v>5.63</v>
      </c>
      <c r="F6" s="31">
        <v>10.42</v>
      </c>
      <c r="G6" s="30">
        <v>5.09</v>
      </c>
      <c r="H6" s="31">
        <v>11.39</v>
      </c>
      <c r="I6" s="28">
        <v>4.3769999999999998</v>
      </c>
      <c r="J6" s="28">
        <v>8.1259999999999994</v>
      </c>
      <c r="K6" s="30">
        <v>4.42</v>
      </c>
      <c r="L6" s="31">
        <v>7.78</v>
      </c>
      <c r="M6" s="29">
        <v>5</v>
      </c>
      <c r="N6" s="29">
        <v>8</v>
      </c>
      <c r="O6" s="30">
        <v>4.2</v>
      </c>
      <c r="P6" s="31">
        <v>8.64</v>
      </c>
      <c r="Q6" s="18">
        <v>5.03</v>
      </c>
      <c r="R6" s="19">
        <v>10.029999999999999</v>
      </c>
      <c r="S6" s="18">
        <v>3.48</v>
      </c>
      <c r="T6" s="19">
        <v>8.39</v>
      </c>
      <c r="U6" s="39">
        <v>5</v>
      </c>
      <c r="V6" s="40">
        <v>11.51</v>
      </c>
      <c r="W6" s="8">
        <v>3.7189999999999999</v>
      </c>
      <c r="X6" s="9">
        <v>8.5440000000000005</v>
      </c>
      <c r="Y6" s="43">
        <v>6.2</v>
      </c>
      <c r="Z6" s="44">
        <v>9.75</v>
      </c>
      <c r="AA6" s="57">
        <v>4</v>
      </c>
      <c r="AB6" s="58">
        <v>7</v>
      </c>
      <c r="AC6" s="14">
        <f t="shared" si="0"/>
        <v>4.714666666666667</v>
      </c>
      <c r="AD6" s="15">
        <f t="shared" si="1"/>
        <v>9.4216666666666669</v>
      </c>
    </row>
    <row r="7" spans="2:30" x14ac:dyDescent="0.2">
      <c r="B7" s="32" t="s">
        <v>2</v>
      </c>
      <c r="C7" s="30">
        <v>4.07</v>
      </c>
      <c r="D7" s="31">
        <v>9.43</v>
      </c>
      <c r="E7" s="30">
        <v>5.17</v>
      </c>
      <c r="F7" s="31">
        <v>10.050000000000001</v>
      </c>
      <c r="G7" s="30">
        <v>5.75</v>
      </c>
      <c r="H7" s="31">
        <v>11.14</v>
      </c>
      <c r="I7" s="28">
        <v>4.4720000000000004</v>
      </c>
      <c r="J7" s="28">
        <v>9.4109999999999996</v>
      </c>
      <c r="K7" s="30">
        <v>3.29</v>
      </c>
      <c r="L7" s="33">
        <v>8.61</v>
      </c>
      <c r="M7" s="29">
        <v>4.95</v>
      </c>
      <c r="N7" s="29">
        <v>9.24</v>
      </c>
      <c r="O7" s="30">
        <v>3.55</v>
      </c>
      <c r="P7" s="31">
        <v>8.48</v>
      </c>
      <c r="Q7" s="18">
        <v>5.88</v>
      </c>
      <c r="R7" s="19">
        <v>7.46</v>
      </c>
      <c r="S7" s="18">
        <v>2.29</v>
      </c>
      <c r="T7" s="19">
        <v>7.69</v>
      </c>
      <c r="U7" s="39">
        <v>5</v>
      </c>
      <c r="V7" s="40">
        <v>10</v>
      </c>
      <c r="W7" s="8">
        <v>3.0939999999999999</v>
      </c>
      <c r="X7" s="9">
        <v>9.6560000000000006</v>
      </c>
      <c r="Y7" s="43">
        <v>5.0199999999999996</v>
      </c>
      <c r="Z7" s="43">
        <v>10.11</v>
      </c>
      <c r="AA7" s="57">
        <v>5</v>
      </c>
      <c r="AB7" s="58">
        <v>11</v>
      </c>
      <c r="AC7" s="14">
        <f t="shared" si="0"/>
        <v>4.3780000000000001</v>
      </c>
      <c r="AD7" s="15">
        <f t="shared" si="1"/>
        <v>9.273083333333334</v>
      </c>
    </row>
    <row r="8" spans="2:30" x14ac:dyDescent="0.2">
      <c r="B8" s="32" t="s">
        <v>3</v>
      </c>
      <c r="C8" s="30">
        <v>5.22</v>
      </c>
      <c r="D8" s="31">
        <v>8.57</v>
      </c>
      <c r="E8" s="30">
        <v>5.77</v>
      </c>
      <c r="F8" s="31">
        <v>9.1999999999999993</v>
      </c>
      <c r="G8" s="30">
        <v>5.32</v>
      </c>
      <c r="H8" s="31">
        <v>10.210000000000001</v>
      </c>
      <c r="I8" s="28">
        <v>4.6340000000000003</v>
      </c>
      <c r="J8" s="28">
        <v>7.5759999999999996</v>
      </c>
      <c r="K8" s="30">
        <v>3.65</v>
      </c>
      <c r="L8" s="31">
        <v>7.79</v>
      </c>
      <c r="M8" s="28">
        <v>4.13</v>
      </c>
      <c r="N8" s="28">
        <v>8.15</v>
      </c>
      <c r="O8" s="30">
        <v>4.07</v>
      </c>
      <c r="P8" s="31">
        <v>9.49</v>
      </c>
      <c r="Q8" s="18">
        <v>8.26</v>
      </c>
      <c r="R8" s="19">
        <v>9.27</v>
      </c>
      <c r="S8" s="18">
        <v>5.23</v>
      </c>
      <c r="T8" s="19">
        <v>9.3000000000000007</v>
      </c>
      <c r="U8" s="39">
        <v>6.58</v>
      </c>
      <c r="V8" s="40">
        <v>8</v>
      </c>
      <c r="W8" s="8">
        <v>4.4569999999999999</v>
      </c>
      <c r="X8" s="9">
        <v>9.7889999999999997</v>
      </c>
      <c r="Y8" s="43">
        <v>6.4</v>
      </c>
      <c r="Z8" s="43">
        <v>10.65</v>
      </c>
      <c r="AA8" s="57">
        <v>6</v>
      </c>
      <c r="AB8" s="58">
        <v>10</v>
      </c>
      <c r="AC8" s="14">
        <f t="shared" si="0"/>
        <v>5.3100833333333322</v>
      </c>
      <c r="AD8" s="15">
        <f t="shared" si="1"/>
        <v>8.9995833333333337</v>
      </c>
    </row>
    <row r="9" spans="2:30" x14ac:dyDescent="0.2">
      <c r="B9" s="32" t="s">
        <v>4</v>
      </c>
      <c r="C9" s="30">
        <v>3.5</v>
      </c>
      <c r="D9" s="31">
        <v>6.38</v>
      </c>
      <c r="E9" s="30">
        <v>3.75</v>
      </c>
      <c r="F9" s="31">
        <v>7.17</v>
      </c>
      <c r="G9" s="30">
        <v>4.38</v>
      </c>
      <c r="H9" s="31">
        <v>8.19</v>
      </c>
      <c r="I9" s="28">
        <v>3.125</v>
      </c>
      <c r="J9" s="28">
        <v>4.2569999999999997</v>
      </c>
      <c r="K9" s="30">
        <v>2.63</v>
      </c>
      <c r="L9" s="31">
        <v>3.81</v>
      </c>
      <c r="M9" s="28">
        <v>3.92</v>
      </c>
      <c r="N9" s="28">
        <v>5.12</v>
      </c>
      <c r="O9" s="30">
        <v>3.05</v>
      </c>
      <c r="P9" s="31">
        <v>5.53</v>
      </c>
      <c r="Q9" s="18">
        <v>3.13</v>
      </c>
      <c r="R9" s="19">
        <v>5.8</v>
      </c>
      <c r="S9" s="18">
        <v>2.63</v>
      </c>
      <c r="T9" s="19">
        <v>6.38</v>
      </c>
      <c r="U9" s="39">
        <v>4</v>
      </c>
      <c r="V9" s="40">
        <v>6.25</v>
      </c>
      <c r="W9" s="8">
        <v>2.637</v>
      </c>
      <c r="X9" s="9">
        <v>4.9379999999999997</v>
      </c>
      <c r="Y9" s="43">
        <v>3.69</v>
      </c>
      <c r="Z9" s="43">
        <v>6.43</v>
      </c>
      <c r="AA9" s="57">
        <v>4</v>
      </c>
      <c r="AB9" s="58">
        <v>8</v>
      </c>
      <c r="AC9" s="14">
        <f t="shared" si="0"/>
        <v>3.3701666666666661</v>
      </c>
      <c r="AD9" s="15">
        <f t="shared" si="1"/>
        <v>5.8545833333333333</v>
      </c>
    </row>
    <row r="10" spans="2:30" x14ac:dyDescent="0.2">
      <c r="B10" s="32" t="s">
        <v>5</v>
      </c>
      <c r="C10" s="30">
        <v>8</v>
      </c>
      <c r="D10" s="31">
        <v>15.25</v>
      </c>
      <c r="E10" s="30">
        <v>8.33</v>
      </c>
      <c r="F10" s="31">
        <v>15.5</v>
      </c>
      <c r="G10" s="30">
        <v>7.34</v>
      </c>
      <c r="H10" s="31">
        <v>16</v>
      </c>
      <c r="I10" s="28">
        <v>8.016</v>
      </c>
      <c r="J10" s="28">
        <v>13.837</v>
      </c>
      <c r="K10" s="30">
        <v>6.53</v>
      </c>
      <c r="L10" s="31">
        <v>14.35</v>
      </c>
      <c r="M10" s="28">
        <v>6.84</v>
      </c>
      <c r="N10" s="29">
        <v>15</v>
      </c>
      <c r="O10" s="30">
        <v>6.79</v>
      </c>
      <c r="P10" s="31">
        <v>13.42</v>
      </c>
      <c r="Q10" s="18">
        <v>7.03</v>
      </c>
      <c r="R10" s="19">
        <v>14.15</v>
      </c>
      <c r="S10" s="18">
        <v>6.5</v>
      </c>
      <c r="T10" s="19">
        <v>14.5</v>
      </c>
      <c r="U10" s="39">
        <v>8.67</v>
      </c>
      <c r="V10" s="40">
        <v>15.67</v>
      </c>
      <c r="W10" s="8">
        <v>6.7679999999999998</v>
      </c>
      <c r="X10" s="9">
        <v>14.625</v>
      </c>
      <c r="Y10" s="43">
        <v>7.5</v>
      </c>
      <c r="Z10" s="43">
        <v>12.15</v>
      </c>
      <c r="AA10" s="57">
        <v>7</v>
      </c>
      <c r="AB10" s="58">
        <v>16</v>
      </c>
      <c r="AC10" s="14">
        <f t="shared" si="0"/>
        <v>7.3595000000000006</v>
      </c>
      <c r="AD10" s="15">
        <f t="shared" si="1"/>
        <v>14.537666666666667</v>
      </c>
    </row>
    <row r="11" spans="2:30" x14ac:dyDescent="0.2">
      <c r="B11" s="32" t="s">
        <v>6</v>
      </c>
      <c r="C11" s="30">
        <v>5.23</v>
      </c>
      <c r="D11" s="31">
        <v>5.52</v>
      </c>
      <c r="E11" s="30">
        <v>5.0599999999999996</v>
      </c>
      <c r="F11" s="31">
        <v>5.54</v>
      </c>
      <c r="G11" s="30">
        <v>4.26</v>
      </c>
      <c r="H11" s="31">
        <v>7.48</v>
      </c>
      <c r="I11" s="28">
        <v>4.375</v>
      </c>
      <c r="J11" s="28">
        <v>4.76</v>
      </c>
      <c r="K11" s="30">
        <v>4.51</v>
      </c>
      <c r="L11" s="31">
        <v>5.5</v>
      </c>
      <c r="M11" s="28">
        <v>4.84</v>
      </c>
      <c r="N11" s="28">
        <v>5.87</v>
      </c>
      <c r="O11" s="30">
        <v>3.94</v>
      </c>
      <c r="P11" s="31">
        <v>5.2</v>
      </c>
      <c r="Q11" s="18">
        <v>4.4400000000000004</v>
      </c>
      <c r="R11" s="19">
        <v>6.33</v>
      </c>
      <c r="S11" s="18">
        <v>3.12</v>
      </c>
      <c r="T11" s="19">
        <v>4.3899999999999997</v>
      </c>
      <c r="U11" s="39">
        <v>5.67</v>
      </c>
      <c r="V11" s="40">
        <v>6.34</v>
      </c>
      <c r="W11" s="8">
        <v>3.6440000000000001</v>
      </c>
      <c r="X11" s="9">
        <v>5.1239999999999997</v>
      </c>
      <c r="Y11" s="43">
        <v>5.0199999999999996</v>
      </c>
      <c r="Z11" s="43">
        <v>10.4</v>
      </c>
      <c r="AA11" s="57">
        <v>4</v>
      </c>
      <c r="AB11" s="58">
        <v>6</v>
      </c>
      <c r="AC11" s="14">
        <f t="shared" si="0"/>
        <v>4.5090833333333329</v>
      </c>
      <c r="AD11" s="15">
        <f t="shared" si="1"/>
        <v>6.0378333333333325</v>
      </c>
    </row>
    <row r="12" spans="2:30" x14ac:dyDescent="0.2">
      <c r="B12" s="32" t="s">
        <v>7</v>
      </c>
      <c r="C12" s="30">
        <v>4.3499999999999996</v>
      </c>
      <c r="D12" s="31">
        <v>8.83</v>
      </c>
      <c r="E12" s="30">
        <v>4.04</v>
      </c>
      <c r="F12" s="31">
        <v>7.97</v>
      </c>
      <c r="G12" s="30">
        <v>3.36</v>
      </c>
      <c r="H12" s="31">
        <v>8.6199999999999992</v>
      </c>
      <c r="I12" s="28">
        <v>3.0049999999999999</v>
      </c>
      <c r="J12" s="28">
        <v>6.1459999999999999</v>
      </c>
      <c r="K12" s="30">
        <v>3.05</v>
      </c>
      <c r="L12" s="31">
        <v>7.36</v>
      </c>
      <c r="M12" s="28">
        <v>3.59</v>
      </c>
      <c r="N12" s="28">
        <v>6.07</v>
      </c>
      <c r="O12" s="30">
        <v>3.22</v>
      </c>
      <c r="P12" s="31">
        <v>7.23</v>
      </c>
      <c r="Q12" s="18">
        <v>4.1100000000000003</v>
      </c>
      <c r="R12" s="19">
        <v>7.66</v>
      </c>
      <c r="S12" s="18">
        <v>2.99</v>
      </c>
      <c r="T12" s="19">
        <v>7.33</v>
      </c>
      <c r="U12" s="39">
        <v>4.01</v>
      </c>
      <c r="V12" s="40">
        <v>8.01</v>
      </c>
      <c r="W12" s="8">
        <v>3.49</v>
      </c>
      <c r="X12" s="9">
        <v>7.5209999999999999</v>
      </c>
      <c r="Y12" s="43">
        <v>3.5</v>
      </c>
      <c r="Z12" s="43">
        <v>5.8</v>
      </c>
      <c r="AA12" s="57">
        <v>3</v>
      </c>
      <c r="AB12" s="58">
        <v>8</v>
      </c>
      <c r="AC12" s="14">
        <f t="shared" si="0"/>
        <v>3.5595833333333329</v>
      </c>
      <c r="AD12" s="15">
        <f t="shared" si="1"/>
        <v>7.3789166666666661</v>
      </c>
    </row>
    <row r="13" spans="2:30" x14ac:dyDescent="0.2">
      <c r="B13" s="32" t="s">
        <v>8</v>
      </c>
      <c r="C13" s="30">
        <v>3.83</v>
      </c>
      <c r="D13" s="31">
        <v>6.08</v>
      </c>
      <c r="E13" s="30">
        <v>3.42</v>
      </c>
      <c r="F13" s="31">
        <v>5.58</v>
      </c>
      <c r="G13" s="30">
        <v>3.08</v>
      </c>
      <c r="H13" s="31">
        <v>5.92</v>
      </c>
      <c r="I13" s="28">
        <v>2.6669999999999998</v>
      </c>
      <c r="J13" s="28">
        <v>4.67</v>
      </c>
      <c r="K13" s="30">
        <v>2.5099999999999998</v>
      </c>
      <c r="L13" s="31">
        <v>4.7699999999999996</v>
      </c>
      <c r="M13" s="28">
        <v>2.97</v>
      </c>
      <c r="N13" s="28">
        <v>3.8</v>
      </c>
      <c r="O13" s="30">
        <v>3.06</v>
      </c>
      <c r="P13" s="31">
        <v>6.06</v>
      </c>
      <c r="Q13" s="18">
        <v>3.09</v>
      </c>
      <c r="R13" s="19">
        <v>4.9400000000000004</v>
      </c>
      <c r="S13" s="18">
        <v>2.94</v>
      </c>
      <c r="T13" s="19">
        <v>4.8099999999999996</v>
      </c>
      <c r="U13" s="39">
        <v>5.25</v>
      </c>
      <c r="V13" s="40">
        <v>6</v>
      </c>
      <c r="W13" s="8">
        <v>3.508</v>
      </c>
      <c r="X13" s="9">
        <v>4.7279999999999998</v>
      </c>
      <c r="Y13" s="43">
        <v>2.83</v>
      </c>
      <c r="Z13" s="43">
        <v>6.32</v>
      </c>
      <c r="AA13" s="57">
        <v>3</v>
      </c>
      <c r="AB13" s="58">
        <v>5</v>
      </c>
      <c r="AC13" s="14">
        <f t="shared" si="0"/>
        <v>3.2629166666666669</v>
      </c>
      <c r="AD13" s="15">
        <f t="shared" si="1"/>
        <v>5.3065000000000007</v>
      </c>
    </row>
    <row r="14" spans="2:30" ht="17" thickBot="1" x14ac:dyDescent="0.25">
      <c r="B14" s="34" t="s">
        <v>9</v>
      </c>
      <c r="C14" s="35">
        <v>3.85</v>
      </c>
      <c r="D14" s="36">
        <v>5.44</v>
      </c>
      <c r="E14" s="35">
        <v>2.64</v>
      </c>
      <c r="F14" s="36">
        <v>5.31</v>
      </c>
      <c r="G14" s="35">
        <v>2.91</v>
      </c>
      <c r="H14" s="36">
        <v>4.8099999999999996</v>
      </c>
      <c r="I14" s="37">
        <v>3.1869999999999998</v>
      </c>
      <c r="J14" s="37">
        <v>4.3339999999999996</v>
      </c>
      <c r="K14" s="35">
        <v>4.25</v>
      </c>
      <c r="L14" s="36">
        <v>5.05</v>
      </c>
      <c r="M14" s="37">
        <v>1.81</v>
      </c>
      <c r="N14" s="37">
        <v>3.45</v>
      </c>
      <c r="O14" s="35">
        <v>2.65</v>
      </c>
      <c r="P14" s="36">
        <v>5.69</v>
      </c>
      <c r="Q14" s="22">
        <v>2.7</v>
      </c>
      <c r="R14" s="23">
        <v>5.76</v>
      </c>
      <c r="S14" s="22">
        <v>2.35</v>
      </c>
      <c r="T14" s="23">
        <v>4.5</v>
      </c>
      <c r="U14" s="41">
        <v>3.67</v>
      </c>
      <c r="V14" s="42">
        <v>4.3499999999999996</v>
      </c>
      <c r="W14" s="10">
        <v>2.1760000000000002</v>
      </c>
      <c r="X14" s="11">
        <v>2.931</v>
      </c>
      <c r="Y14" s="45">
        <v>2.38</v>
      </c>
      <c r="Z14" s="45">
        <v>6.03</v>
      </c>
      <c r="AA14" s="59">
        <v>2</v>
      </c>
      <c r="AB14" s="60">
        <v>4</v>
      </c>
      <c r="AC14" s="16">
        <f t="shared" si="0"/>
        <v>2.8810833333333332</v>
      </c>
      <c r="AD14" s="17">
        <f t="shared" si="1"/>
        <v>4.8045833333333325</v>
      </c>
    </row>
    <row r="17" spans="2:33" x14ac:dyDescent="0.2">
      <c r="B17" s="5" t="s">
        <v>20</v>
      </c>
      <c r="C17" s="3">
        <v>2.8443999999999998</v>
      </c>
      <c r="D17" t="s">
        <v>21</v>
      </c>
    </row>
    <row r="18" spans="2:33" ht="17" thickBot="1" x14ac:dyDescent="0.25"/>
    <row r="19" spans="2:33" ht="27" customHeight="1" thickBot="1" x14ac:dyDescent="0.25">
      <c r="B19" s="2"/>
      <c r="C19" s="75" t="s">
        <v>22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6"/>
    </row>
    <row r="20" spans="2:33" ht="27" customHeight="1" thickBot="1" x14ac:dyDescent="0.25">
      <c r="B20" s="1"/>
      <c r="C20" s="70" t="s">
        <v>14</v>
      </c>
      <c r="D20" s="71"/>
      <c r="E20" s="70" t="s">
        <v>15</v>
      </c>
      <c r="F20" s="71"/>
      <c r="G20" s="70" t="s">
        <v>17</v>
      </c>
      <c r="H20" s="71"/>
      <c r="I20" s="72" t="s">
        <v>23</v>
      </c>
      <c r="J20" s="71"/>
      <c r="K20" s="70" t="s">
        <v>24</v>
      </c>
      <c r="L20" s="71"/>
      <c r="M20" s="72" t="s">
        <v>19</v>
      </c>
      <c r="N20" s="71"/>
      <c r="O20" s="70" t="s">
        <v>27</v>
      </c>
      <c r="P20" s="71"/>
      <c r="Q20" s="70" t="s">
        <v>32</v>
      </c>
      <c r="R20" s="71"/>
      <c r="S20" s="70" t="s">
        <v>26</v>
      </c>
      <c r="T20" s="71"/>
      <c r="U20" s="70" t="s">
        <v>12</v>
      </c>
      <c r="V20" s="71"/>
      <c r="W20" s="70" t="s">
        <v>25</v>
      </c>
      <c r="X20" s="71"/>
      <c r="Y20" s="70" t="s">
        <v>28</v>
      </c>
      <c r="Z20" s="72"/>
      <c r="AA20" s="77" t="s">
        <v>29</v>
      </c>
      <c r="AB20" s="78"/>
      <c r="AC20" s="73" t="s">
        <v>18</v>
      </c>
      <c r="AD20" s="74"/>
    </row>
    <row r="21" spans="2:33" ht="61" thickBot="1" x14ac:dyDescent="0.25">
      <c r="B21" s="2" t="s">
        <v>16</v>
      </c>
      <c r="C21" s="49" t="s">
        <v>11</v>
      </c>
      <c r="D21" s="50" t="s">
        <v>10</v>
      </c>
      <c r="E21" s="46" t="s">
        <v>11</v>
      </c>
      <c r="F21" s="47" t="s">
        <v>10</v>
      </c>
      <c r="G21" s="46" t="s">
        <v>11</v>
      </c>
      <c r="H21" s="47" t="s">
        <v>10</v>
      </c>
      <c r="I21" s="48" t="s">
        <v>11</v>
      </c>
      <c r="J21" s="47" t="s">
        <v>10</v>
      </c>
      <c r="K21" s="46" t="s">
        <v>11</v>
      </c>
      <c r="L21" s="47" t="s">
        <v>10</v>
      </c>
      <c r="M21" s="46" t="s">
        <v>11</v>
      </c>
      <c r="N21" s="47" t="s">
        <v>10</v>
      </c>
      <c r="O21" s="46" t="s">
        <v>11</v>
      </c>
      <c r="P21" s="47" t="s">
        <v>10</v>
      </c>
      <c r="Q21" s="46" t="s">
        <v>11</v>
      </c>
      <c r="R21" s="47" t="s">
        <v>10</v>
      </c>
      <c r="S21" s="46" t="s">
        <v>11</v>
      </c>
      <c r="T21" s="47" t="s">
        <v>10</v>
      </c>
      <c r="U21" s="46" t="s">
        <v>11</v>
      </c>
      <c r="V21" s="47" t="s">
        <v>10</v>
      </c>
      <c r="W21" s="48" t="s">
        <v>11</v>
      </c>
      <c r="X21" s="47" t="s">
        <v>10</v>
      </c>
      <c r="Y21" s="48" t="s">
        <v>11</v>
      </c>
      <c r="Z21" s="47" t="s">
        <v>10</v>
      </c>
      <c r="AA21" s="52" t="s">
        <v>11</v>
      </c>
      <c r="AB21" s="53" t="s">
        <v>10</v>
      </c>
      <c r="AC21" s="54" t="s">
        <v>11</v>
      </c>
      <c r="AD21" s="55" t="s">
        <v>10</v>
      </c>
      <c r="AF21" t="s">
        <v>30</v>
      </c>
      <c r="AG21" t="s">
        <v>31</v>
      </c>
    </row>
    <row r="22" spans="2:33" x14ac:dyDescent="0.2">
      <c r="B22" s="4" t="s">
        <v>1</v>
      </c>
      <c r="C22" s="26">
        <f t="shared" ref="C22:L22" si="2">IF(COUNTA(C5)=1,C5/$C$17,"")</f>
        <v>2.1762058782168476</v>
      </c>
      <c r="D22" s="27">
        <f t="shared" si="2"/>
        <v>3.7899029672338629</v>
      </c>
      <c r="E22" s="30">
        <f t="shared" si="2"/>
        <v>2.5348052313317395</v>
      </c>
      <c r="F22" s="31">
        <f t="shared" si="2"/>
        <v>4.1133455210237662</v>
      </c>
      <c r="G22" s="30">
        <f t="shared" si="2"/>
        <v>1.8879201237519339</v>
      </c>
      <c r="H22" s="31">
        <f t="shared" si="2"/>
        <v>4.3805371958936865</v>
      </c>
      <c r="I22" s="30">
        <f t="shared" si="2"/>
        <v>1.830614540852201</v>
      </c>
      <c r="J22" s="31">
        <f t="shared" si="2"/>
        <v>3.8085360708761078</v>
      </c>
      <c r="K22" s="30">
        <f t="shared" si="2"/>
        <v>1.8949514836169314</v>
      </c>
      <c r="L22" s="31">
        <f t="shared" si="2"/>
        <v>3.6809168893263964</v>
      </c>
      <c r="M22" s="30">
        <f t="shared" ref="M22:P22" si="3">IF(COUNTA(M5)=1,M5/$C$17,"")</f>
        <v>1.8879201237519339</v>
      </c>
      <c r="N22" s="31">
        <f t="shared" si="3"/>
        <v>3.7125580087188865</v>
      </c>
      <c r="O22" s="30">
        <f t="shared" ref="O22:Z22" si="4">IF(COUNTA(O5)=1,O5/$C$17,"")</f>
        <v>1.6840106876669949</v>
      </c>
      <c r="P22" s="31">
        <f t="shared" si="4"/>
        <v>4.050063282238785</v>
      </c>
      <c r="Q22" s="30">
        <f t="shared" si="4"/>
        <v>2.2992546758543102</v>
      </c>
      <c r="R22" s="31">
        <f t="shared" si="4"/>
        <v>3.4559133736464633</v>
      </c>
      <c r="S22" s="30">
        <f t="shared" si="4"/>
        <v>1.6066657291520181</v>
      </c>
      <c r="T22" s="31">
        <f t="shared" si="4"/>
        <v>2.2570665166643229</v>
      </c>
      <c r="U22" s="30">
        <f t="shared" si="4"/>
        <v>2.1094079594993671</v>
      </c>
      <c r="V22" s="31">
        <f t="shared" si="4"/>
        <v>3.7512304879763749</v>
      </c>
      <c r="W22" s="30">
        <f t="shared" si="4"/>
        <v>1.4614681479398117</v>
      </c>
      <c r="X22" s="31">
        <f t="shared" si="4"/>
        <v>3.0241878779355931</v>
      </c>
      <c r="Y22" s="30">
        <f t="shared" si="4"/>
        <v>2.1164393193643649</v>
      </c>
      <c r="Z22" s="31">
        <f t="shared" si="4"/>
        <v>3.9902967233863031</v>
      </c>
      <c r="AA22" s="20">
        <f t="shared" ref="AA22:AA31" si="5">AA5/C$17</f>
        <v>1.7578399662494728</v>
      </c>
      <c r="AB22" s="20">
        <f t="shared" ref="AB22:AB31" si="6">AB5/C$17</f>
        <v>3.5156799324989456</v>
      </c>
      <c r="AC22" s="61">
        <f t="shared" ref="AC22:AC31" si="7">AVERAGE(C22,E22,G22,I22,K22,M22,O22,Q22,S22,U22,W22,Y22)</f>
        <v>1.9574719917498709</v>
      </c>
      <c r="AD22" s="62">
        <f t="shared" ref="AD22:AD31" si="8">AVERAGE(D22,F22,H22,J22,L22,N22,P22,R22,T22,V22,X22,Z22)</f>
        <v>3.6678795762433789</v>
      </c>
      <c r="AF22" s="69">
        <f t="shared" ref="AF22:AF31" si="9">STDEV(C22,E22,G22,I22,K22,M22,O22,Q22,S22,U22,W22,Y22)</f>
        <v>0.30449230749590078</v>
      </c>
      <c r="AG22" s="69">
        <f t="shared" ref="AG22:AG31" si="10">STDEV(D22,F22,H22,J22,L22,N22,P22,R22,T22,V22,X22,Z22)</f>
        <v>0.56001522877639354</v>
      </c>
    </row>
    <row r="23" spans="2:33" x14ac:dyDescent="0.2">
      <c r="B23" s="18" t="s">
        <v>0</v>
      </c>
      <c r="C23" s="30">
        <f t="shared" ref="C23:L23" si="11">IF(COUNTA(C6)=1,C6/$C$17,"")</f>
        <v>1.5574462100970328</v>
      </c>
      <c r="D23" s="31">
        <f t="shared" si="11"/>
        <v>3.6844325692588948</v>
      </c>
      <c r="E23" s="30">
        <f t="shared" si="11"/>
        <v>1.9793278019969063</v>
      </c>
      <c r="F23" s="31">
        <f t="shared" si="11"/>
        <v>3.6633384896639014</v>
      </c>
      <c r="G23" s="30">
        <f t="shared" si="11"/>
        <v>1.7894810856419632</v>
      </c>
      <c r="H23" s="31">
        <f t="shared" si="11"/>
        <v>4.0043594431162992</v>
      </c>
      <c r="I23" s="30">
        <f t="shared" si="11"/>
        <v>1.5388131064547883</v>
      </c>
      <c r="J23" s="31">
        <f t="shared" si="11"/>
        <v>2.8568415131486429</v>
      </c>
      <c r="K23" s="30">
        <f t="shared" si="11"/>
        <v>1.5539305301645339</v>
      </c>
      <c r="L23" s="31">
        <f t="shared" si="11"/>
        <v>2.7351989874841798</v>
      </c>
      <c r="M23" s="30">
        <f t="shared" ref="M23:N23" si="12">IF(COUNTA(M6)=1,M6/$C$17,"")</f>
        <v>1.7578399662494728</v>
      </c>
      <c r="N23" s="31">
        <f t="shared" si="12"/>
        <v>2.8125439459991566</v>
      </c>
      <c r="O23" s="30">
        <f t="shared" ref="O23:Z23" si="13">IF(COUNTA(O6)=1,O6/$C$17,"")</f>
        <v>1.4765855716495573</v>
      </c>
      <c r="P23" s="31">
        <f t="shared" si="13"/>
        <v>3.0375474616790892</v>
      </c>
      <c r="Q23" s="30">
        <f t="shared" si="13"/>
        <v>1.7683870060469697</v>
      </c>
      <c r="R23" s="31">
        <f t="shared" si="13"/>
        <v>3.5262269722964423</v>
      </c>
      <c r="S23" s="30">
        <f t="shared" si="13"/>
        <v>1.223456616509633</v>
      </c>
      <c r="T23" s="31">
        <f t="shared" si="13"/>
        <v>2.9496554633666157</v>
      </c>
      <c r="U23" s="30">
        <f t="shared" si="13"/>
        <v>1.7578399662494728</v>
      </c>
      <c r="V23" s="31">
        <f t="shared" si="13"/>
        <v>4.0465476023062861</v>
      </c>
      <c r="W23" s="30">
        <f t="shared" si="13"/>
        <v>1.3074813668963579</v>
      </c>
      <c r="X23" s="31">
        <f t="shared" si="13"/>
        <v>3.0037969343270992</v>
      </c>
      <c r="Y23" s="30">
        <f t="shared" si="13"/>
        <v>2.1797215581493461</v>
      </c>
      <c r="Z23" s="31">
        <f t="shared" si="13"/>
        <v>3.4277879341864721</v>
      </c>
      <c r="AA23" s="21">
        <f t="shared" si="5"/>
        <v>1.4062719729995783</v>
      </c>
      <c r="AB23" s="21">
        <f t="shared" si="6"/>
        <v>2.4609759527492621</v>
      </c>
      <c r="AC23" s="63">
        <f t="shared" si="7"/>
        <v>1.6575258988421695</v>
      </c>
      <c r="AD23" s="64">
        <f t="shared" si="8"/>
        <v>3.3123564430694228</v>
      </c>
      <c r="AF23" s="69">
        <f t="shared" si="9"/>
        <v>0.2704542209503551</v>
      </c>
      <c r="AG23" s="69">
        <f t="shared" si="10"/>
        <v>0.47013508145987482</v>
      </c>
    </row>
    <row r="24" spans="2:33" x14ac:dyDescent="0.2">
      <c r="B24" s="18" t="s">
        <v>2</v>
      </c>
      <c r="C24" s="30">
        <f t="shared" ref="C24:L24" si="14">IF(COUNTA(C7)=1,C7/$C$17,"")</f>
        <v>1.4308817325270708</v>
      </c>
      <c r="D24" s="31">
        <f t="shared" si="14"/>
        <v>3.3152861763465054</v>
      </c>
      <c r="E24" s="30">
        <f t="shared" si="14"/>
        <v>1.8176065251019549</v>
      </c>
      <c r="F24" s="31">
        <f t="shared" si="14"/>
        <v>3.5332583321614406</v>
      </c>
      <c r="G24" s="30">
        <f t="shared" si="14"/>
        <v>2.0215159611868936</v>
      </c>
      <c r="H24" s="31">
        <f t="shared" si="14"/>
        <v>3.9164674448038257</v>
      </c>
      <c r="I24" s="30">
        <f t="shared" si="14"/>
        <v>1.5722120658135286</v>
      </c>
      <c r="J24" s="31">
        <f t="shared" si="14"/>
        <v>3.3086063844747575</v>
      </c>
      <c r="K24" s="30">
        <f t="shared" si="14"/>
        <v>1.1566586977921531</v>
      </c>
      <c r="L24" s="31">
        <f t="shared" si="14"/>
        <v>3.027000421881592</v>
      </c>
      <c r="M24" s="30">
        <f t="shared" ref="M24:P24" si="15">IF(COUNTA(M7)=1,M7/$C$17,"")</f>
        <v>1.7402615665869781</v>
      </c>
      <c r="N24" s="31">
        <f t="shared" si="15"/>
        <v>3.2484882576290257</v>
      </c>
      <c r="O24" s="30">
        <f t="shared" ref="O24:Z24" si="16">IF(COUNTA(O7)=1,O7/$C$17,"")</f>
        <v>1.2480663760371256</v>
      </c>
      <c r="P24" s="31">
        <f t="shared" si="16"/>
        <v>2.9812965827591058</v>
      </c>
      <c r="Q24" s="30">
        <f t="shared" si="16"/>
        <v>2.0672198003093798</v>
      </c>
      <c r="R24" s="31">
        <f t="shared" si="16"/>
        <v>2.6226972296442135</v>
      </c>
      <c r="S24" s="30">
        <f t="shared" si="16"/>
        <v>0.80509070454225851</v>
      </c>
      <c r="T24" s="31">
        <f t="shared" si="16"/>
        <v>2.7035578680916892</v>
      </c>
      <c r="U24" s="30">
        <f t="shared" si="16"/>
        <v>1.7578399662494728</v>
      </c>
      <c r="V24" s="31">
        <f t="shared" si="16"/>
        <v>3.5156799324989456</v>
      </c>
      <c r="W24" s="30">
        <f t="shared" si="16"/>
        <v>1.0877513711151736</v>
      </c>
      <c r="X24" s="31">
        <f t="shared" si="16"/>
        <v>3.394740542820982</v>
      </c>
      <c r="Y24" s="30">
        <f t="shared" si="16"/>
        <v>1.7648713261144704</v>
      </c>
      <c r="Z24" s="31">
        <f t="shared" si="16"/>
        <v>3.5543524117564336</v>
      </c>
      <c r="AA24" s="21">
        <f t="shared" si="5"/>
        <v>1.7578399662494728</v>
      </c>
      <c r="AB24" s="21">
        <f t="shared" si="6"/>
        <v>3.8672479257488401</v>
      </c>
      <c r="AC24" s="63">
        <f t="shared" si="7"/>
        <v>1.5391646744480383</v>
      </c>
      <c r="AD24" s="64">
        <f t="shared" si="8"/>
        <v>3.2601192987390433</v>
      </c>
      <c r="AF24" s="69">
        <f t="shared" si="9"/>
        <v>0.39482356366344773</v>
      </c>
      <c r="AG24" s="69">
        <f t="shared" si="10"/>
        <v>0.37283785935296682</v>
      </c>
    </row>
    <row r="25" spans="2:33" x14ac:dyDescent="0.2">
      <c r="B25" s="18" t="s">
        <v>3</v>
      </c>
      <c r="C25" s="30">
        <f t="shared" ref="C25:L25" si="17">IF(COUNTA(C8)=1,C8/$C$17,"")</f>
        <v>1.8351849247644494</v>
      </c>
      <c r="D25" s="31">
        <f t="shared" si="17"/>
        <v>3.0129377021515964</v>
      </c>
      <c r="E25" s="30">
        <f t="shared" si="17"/>
        <v>2.0285473210518914</v>
      </c>
      <c r="F25" s="31">
        <f t="shared" si="17"/>
        <v>3.2344255378990296</v>
      </c>
      <c r="G25" s="30">
        <f t="shared" si="17"/>
        <v>1.8703417240894391</v>
      </c>
      <c r="H25" s="31">
        <f t="shared" si="17"/>
        <v>3.5895092110814235</v>
      </c>
      <c r="I25" s="30">
        <f t="shared" si="17"/>
        <v>1.6291660807200115</v>
      </c>
      <c r="J25" s="31">
        <f t="shared" si="17"/>
        <v>2.6634791168612009</v>
      </c>
      <c r="K25" s="30">
        <f t="shared" si="17"/>
        <v>1.2832231753621151</v>
      </c>
      <c r="L25" s="31">
        <f t="shared" si="17"/>
        <v>2.7387146674166787</v>
      </c>
      <c r="M25" s="30">
        <f t="shared" ref="M25:P25" si="18">IF(COUNTA(M8)=1,M8/$C$17,"")</f>
        <v>1.4519758121220645</v>
      </c>
      <c r="N25" s="31">
        <f t="shared" si="18"/>
        <v>2.8652791449866406</v>
      </c>
      <c r="O25" s="30">
        <f t="shared" ref="O25:Z25" si="19">IF(COUNTA(O8)=1,O8/$C$17,"")</f>
        <v>1.4308817325270708</v>
      </c>
      <c r="P25" s="31">
        <f t="shared" si="19"/>
        <v>3.3363802559414992</v>
      </c>
      <c r="Q25" s="30">
        <f t="shared" si="19"/>
        <v>2.903951624244129</v>
      </c>
      <c r="R25" s="31">
        <f t="shared" si="19"/>
        <v>3.2590352974265224</v>
      </c>
      <c r="S25" s="30">
        <f t="shared" si="19"/>
        <v>1.8387006046969487</v>
      </c>
      <c r="T25" s="31">
        <f t="shared" si="19"/>
        <v>3.2695823372240196</v>
      </c>
      <c r="U25" s="30">
        <f t="shared" si="19"/>
        <v>2.3133173955843063</v>
      </c>
      <c r="V25" s="31">
        <f t="shared" si="19"/>
        <v>2.8125439459991566</v>
      </c>
      <c r="W25" s="30">
        <f t="shared" si="19"/>
        <v>1.56693854591478</v>
      </c>
      <c r="X25" s="31">
        <f t="shared" si="19"/>
        <v>3.4414990859232177</v>
      </c>
      <c r="Y25" s="30">
        <f t="shared" si="19"/>
        <v>2.2500351567993251</v>
      </c>
      <c r="Z25" s="31">
        <f t="shared" si="19"/>
        <v>3.7441991281113771</v>
      </c>
      <c r="AA25" s="21">
        <f t="shared" si="5"/>
        <v>2.1094079594993671</v>
      </c>
      <c r="AB25" s="21">
        <f t="shared" si="6"/>
        <v>3.5156799324989456</v>
      </c>
      <c r="AC25" s="63">
        <f t="shared" si="7"/>
        <v>1.8668553414897111</v>
      </c>
      <c r="AD25" s="64">
        <f t="shared" si="8"/>
        <v>3.1639654525851966</v>
      </c>
      <c r="AF25" s="69">
        <f t="shared" si="9"/>
        <v>0.45715988627613463</v>
      </c>
      <c r="AG25" s="69">
        <f t="shared" si="10"/>
        <v>0.34595230695643808</v>
      </c>
    </row>
    <row r="26" spans="2:33" x14ac:dyDescent="0.2">
      <c r="B26" s="18" t="s">
        <v>4</v>
      </c>
      <c r="C26" s="30">
        <f t="shared" ref="C26:L26" si="20">IF(COUNTA(C9)=1,C9/$C$17,"")</f>
        <v>1.230487976374631</v>
      </c>
      <c r="D26" s="31">
        <f t="shared" si="20"/>
        <v>2.2430037969343273</v>
      </c>
      <c r="E26" s="30">
        <f t="shared" si="20"/>
        <v>1.3183799746871045</v>
      </c>
      <c r="F26" s="31">
        <f t="shared" si="20"/>
        <v>2.5207425116017439</v>
      </c>
      <c r="G26" s="30">
        <f t="shared" si="20"/>
        <v>1.539867810434538</v>
      </c>
      <c r="H26" s="31">
        <f t="shared" si="20"/>
        <v>2.8793418647166362</v>
      </c>
      <c r="I26" s="30">
        <f t="shared" si="20"/>
        <v>1.0986499789059205</v>
      </c>
      <c r="J26" s="31">
        <f t="shared" si="20"/>
        <v>1.496624947264801</v>
      </c>
      <c r="K26" s="30">
        <f t="shared" si="20"/>
        <v>0.92462382224722262</v>
      </c>
      <c r="L26" s="31">
        <f t="shared" si="20"/>
        <v>1.3394740542820982</v>
      </c>
      <c r="M26" s="30">
        <f t="shared" ref="M26:P26" si="21">IF(COUNTA(M9)=1,M9/$C$17,"")</f>
        <v>1.3781465335395866</v>
      </c>
      <c r="N26" s="31">
        <f t="shared" si="21"/>
        <v>1.8000281254394601</v>
      </c>
      <c r="O26" s="30">
        <f t="shared" ref="O26:Z26" si="22">IF(COUNTA(O9)=1,O9/$C$17,"")</f>
        <v>1.0722823794121783</v>
      </c>
      <c r="P26" s="31">
        <f t="shared" si="22"/>
        <v>1.944171002671917</v>
      </c>
      <c r="Q26" s="30">
        <f t="shared" si="22"/>
        <v>1.10040781887217</v>
      </c>
      <c r="R26" s="31">
        <f t="shared" si="22"/>
        <v>2.0390943608493886</v>
      </c>
      <c r="S26" s="30">
        <f t="shared" si="22"/>
        <v>0.92462382224722262</v>
      </c>
      <c r="T26" s="31">
        <f t="shared" si="22"/>
        <v>2.2430037969343273</v>
      </c>
      <c r="U26" s="30">
        <f t="shared" si="22"/>
        <v>1.4062719729995783</v>
      </c>
      <c r="V26" s="31">
        <f t="shared" si="22"/>
        <v>2.1972999578118411</v>
      </c>
      <c r="W26" s="30">
        <f t="shared" si="22"/>
        <v>0.92708479819997192</v>
      </c>
      <c r="X26" s="31">
        <f t="shared" si="22"/>
        <v>1.7360427506679792</v>
      </c>
      <c r="Y26" s="30">
        <f t="shared" si="22"/>
        <v>1.2972858950921109</v>
      </c>
      <c r="Z26" s="31">
        <f t="shared" si="22"/>
        <v>2.2605821965968218</v>
      </c>
      <c r="AA26" s="21">
        <f t="shared" si="5"/>
        <v>1.4062719729995783</v>
      </c>
      <c r="AB26" s="21">
        <f t="shared" si="6"/>
        <v>2.8125439459991566</v>
      </c>
      <c r="AC26" s="63">
        <f t="shared" si="7"/>
        <v>1.1848427319176864</v>
      </c>
      <c r="AD26" s="64">
        <f t="shared" si="8"/>
        <v>2.0582841138142784</v>
      </c>
      <c r="AF26" s="69">
        <f t="shared" si="9"/>
        <v>0.20760417228677494</v>
      </c>
      <c r="AG26" s="69">
        <f t="shared" si="10"/>
        <v>0.42985947633084987</v>
      </c>
    </row>
    <row r="27" spans="2:33" x14ac:dyDescent="0.2">
      <c r="B27" s="18" t="s">
        <v>5</v>
      </c>
      <c r="C27" s="30">
        <f t="shared" ref="C27:L27" si="23">IF(COUNTA(C10)=1,C10/$C$17,"")</f>
        <v>2.8125439459991566</v>
      </c>
      <c r="D27" s="31">
        <f t="shared" si="23"/>
        <v>5.3614118970608917</v>
      </c>
      <c r="E27" s="30">
        <f t="shared" si="23"/>
        <v>2.9285613837716218</v>
      </c>
      <c r="F27" s="31">
        <f t="shared" si="23"/>
        <v>5.4493038953733652</v>
      </c>
      <c r="G27" s="30">
        <f t="shared" si="23"/>
        <v>2.5805090704542262</v>
      </c>
      <c r="H27" s="31">
        <f t="shared" si="23"/>
        <v>5.6250878919983132</v>
      </c>
      <c r="I27" s="30">
        <f t="shared" si="23"/>
        <v>2.8181690338911549</v>
      </c>
      <c r="J27" s="31">
        <f t="shared" si="23"/>
        <v>4.8646463225987908</v>
      </c>
      <c r="K27" s="30">
        <f t="shared" si="23"/>
        <v>2.2957389959218113</v>
      </c>
      <c r="L27" s="31">
        <f t="shared" si="23"/>
        <v>5.0450007031359867</v>
      </c>
      <c r="M27" s="30">
        <f t="shared" ref="M27:P27" si="24">IF(COUNTA(M10)=1,M10/$C$17,"")</f>
        <v>2.4047250738292787</v>
      </c>
      <c r="N27" s="31">
        <f t="shared" si="24"/>
        <v>5.2735198987484182</v>
      </c>
      <c r="O27" s="30">
        <f t="shared" ref="O27:Z27" si="25">IF(COUNTA(O10)=1,O10/$C$17,"")</f>
        <v>2.3871466741667842</v>
      </c>
      <c r="P27" s="31">
        <f t="shared" si="25"/>
        <v>4.718042469413585</v>
      </c>
      <c r="Q27" s="30">
        <f t="shared" si="25"/>
        <v>2.4715229925467588</v>
      </c>
      <c r="R27" s="31">
        <f t="shared" si="25"/>
        <v>4.9746871044860077</v>
      </c>
      <c r="S27" s="30">
        <f t="shared" si="25"/>
        <v>2.2851919561243146</v>
      </c>
      <c r="T27" s="31">
        <f t="shared" si="25"/>
        <v>5.0977359021234712</v>
      </c>
      <c r="U27" s="30">
        <f t="shared" si="25"/>
        <v>3.0480945014765859</v>
      </c>
      <c r="V27" s="31">
        <f t="shared" si="25"/>
        <v>5.5090704542258475</v>
      </c>
      <c r="W27" s="30">
        <f t="shared" si="25"/>
        <v>2.3794121783152864</v>
      </c>
      <c r="X27" s="31">
        <f t="shared" si="25"/>
        <v>5.1416819012797079</v>
      </c>
      <c r="Y27" s="30">
        <f t="shared" si="25"/>
        <v>2.6367599493742091</v>
      </c>
      <c r="Z27" s="31">
        <f t="shared" si="25"/>
        <v>4.2715511179862187</v>
      </c>
      <c r="AA27" s="21">
        <f t="shared" si="5"/>
        <v>2.4609759527492621</v>
      </c>
      <c r="AB27" s="21">
        <f t="shared" si="6"/>
        <v>5.6250878919983132</v>
      </c>
      <c r="AC27" s="63">
        <f t="shared" si="7"/>
        <v>2.5873646463225994</v>
      </c>
      <c r="AD27" s="64">
        <f t="shared" si="8"/>
        <v>5.1109782965358841</v>
      </c>
      <c r="AF27" s="69">
        <f t="shared" si="9"/>
        <v>0.25965226964884713</v>
      </c>
      <c r="AG27" s="69">
        <f t="shared" si="10"/>
        <v>0.37781060811354689</v>
      </c>
    </row>
    <row r="28" spans="2:33" x14ac:dyDescent="0.2">
      <c r="B28" s="18" t="s">
        <v>6</v>
      </c>
      <c r="C28" s="30">
        <f t="shared" ref="C28:L28" si="26">IF(COUNTA(C11)=1,C11/$C$17,"")</f>
        <v>1.8387006046969487</v>
      </c>
      <c r="D28" s="31">
        <f t="shared" si="26"/>
        <v>1.9406553227394179</v>
      </c>
      <c r="E28" s="30">
        <f t="shared" si="26"/>
        <v>1.7789340458444662</v>
      </c>
      <c r="F28" s="31">
        <f t="shared" si="26"/>
        <v>1.9476866826044159</v>
      </c>
      <c r="G28" s="30">
        <f t="shared" si="26"/>
        <v>1.4976796512445507</v>
      </c>
      <c r="H28" s="31">
        <f t="shared" si="26"/>
        <v>2.6297285895092113</v>
      </c>
      <c r="I28" s="30">
        <f t="shared" si="26"/>
        <v>1.5381099704682886</v>
      </c>
      <c r="J28" s="31">
        <f t="shared" si="26"/>
        <v>1.673463647869498</v>
      </c>
      <c r="K28" s="30">
        <f t="shared" si="26"/>
        <v>1.5855716495570245</v>
      </c>
      <c r="L28" s="31">
        <f t="shared" si="26"/>
        <v>1.9336239628744201</v>
      </c>
      <c r="M28" s="30">
        <f t="shared" ref="M28:P28" si="27">IF(COUNTA(M11)=1,M11/$C$17,"")</f>
        <v>1.7015890873294897</v>
      </c>
      <c r="N28" s="31">
        <f t="shared" si="27"/>
        <v>2.0637041203768809</v>
      </c>
      <c r="O28" s="30">
        <f t="shared" ref="O28:Z28" si="28">IF(COUNTA(O11)=1,O11/$C$17,"")</f>
        <v>1.3851778934045844</v>
      </c>
      <c r="P28" s="31">
        <f t="shared" si="28"/>
        <v>1.8281535648994518</v>
      </c>
      <c r="Q28" s="30">
        <f t="shared" si="28"/>
        <v>1.5609618900295319</v>
      </c>
      <c r="R28" s="31">
        <f t="shared" si="28"/>
        <v>2.2254253972718328</v>
      </c>
      <c r="S28" s="30">
        <f t="shared" si="28"/>
        <v>1.0968921389396711</v>
      </c>
      <c r="T28" s="31">
        <f t="shared" si="28"/>
        <v>1.5433834903670369</v>
      </c>
      <c r="U28" s="30">
        <f t="shared" si="28"/>
        <v>1.9933905217269021</v>
      </c>
      <c r="V28" s="31">
        <f t="shared" si="28"/>
        <v>2.2289410772043312</v>
      </c>
      <c r="W28" s="30">
        <f t="shared" si="28"/>
        <v>1.2811137674026158</v>
      </c>
      <c r="X28" s="31">
        <f t="shared" si="28"/>
        <v>1.8014343974124596</v>
      </c>
      <c r="Y28" s="30">
        <f t="shared" si="28"/>
        <v>1.7648713261144704</v>
      </c>
      <c r="Z28" s="31">
        <f t="shared" si="28"/>
        <v>3.6563071297989036</v>
      </c>
      <c r="AA28" s="21">
        <f t="shared" si="5"/>
        <v>1.4062719729995783</v>
      </c>
      <c r="AB28" s="21">
        <f t="shared" si="6"/>
        <v>2.1094079594993671</v>
      </c>
      <c r="AC28" s="63">
        <f t="shared" si="7"/>
        <v>1.5852493788965454</v>
      </c>
      <c r="AD28" s="64">
        <f t="shared" si="8"/>
        <v>2.1227089485773223</v>
      </c>
      <c r="AF28" s="69">
        <f t="shared" si="9"/>
        <v>0.2514738136607399</v>
      </c>
      <c r="AG28" s="69">
        <f t="shared" si="10"/>
        <v>0.56094553191881669</v>
      </c>
    </row>
    <row r="29" spans="2:33" x14ac:dyDescent="0.2">
      <c r="B29" s="18" t="s">
        <v>7</v>
      </c>
      <c r="C29" s="30">
        <f t="shared" ref="C29:L29" si="29">IF(COUNTA(C12)=1,C12/$C$17,"")</f>
        <v>1.5293207706370411</v>
      </c>
      <c r="D29" s="31">
        <f t="shared" si="29"/>
        <v>3.1043453803965688</v>
      </c>
      <c r="E29" s="30">
        <f t="shared" si="29"/>
        <v>1.4203346927295739</v>
      </c>
      <c r="F29" s="31">
        <f t="shared" si="29"/>
        <v>2.8019969062016594</v>
      </c>
      <c r="G29" s="30">
        <f t="shared" si="29"/>
        <v>1.1812684573196457</v>
      </c>
      <c r="H29" s="31">
        <f t="shared" si="29"/>
        <v>3.0305161018140909</v>
      </c>
      <c r="I29" s="30">
        <f t="shared" si="29"/>
        <v>1.056461819715933</v>
      </c>
      <c r="J29" s="31">
        <f t="shared" si="29"/>
        <v>2.1607368865138521</v>
      </c>
      <c r="K29" s="30">
        <f t="shared" si="29"/>
        <v>1.0722823794121783</v>
      </c>
      <c r="L29" s="31">
        <f t="shared" si="29"/>
        <v>2.587540430319224</v>
      </c>
      <c r="M29" s="30">
        <f t="shared" ref="M29:P29" si="30">IF(COUNTA(M12)=1,M12/$C$17,"")</f>
        <v>1.2621290957671214</v>
      </c>
      <c r="N29" s="31">
        <f t="shared" si="30"/>
        <v>2.1340177190268599</v>
      </c>
      <c r="O29" s="30">
        <f t="shared" ref="O29:Z29" si="31">IF(COUNTA(O12)=1,O12/$C$17,"")</f>
        <v>1.1320489382646606</v>
      </c>
      <c r="P29" s="31">
        <f t="shared" si="31"/>
        <v>2.5418365911967378</v>
      </c>
      <c r="Q29" s="30">
        <f t="shared" si="31"/>
        <v>1.4449444522570667</v>
      </c>
      <c r="R29" s="31">
        <f t="shared" si="31"/>
        <v>2.6930108282941925</v>
      </c>
      <c r="S29" s="30">
        <f t="shared" si="31"/>
        <v>1.0511882998171849</v>
      </c>
      <c r="T29" s="31">
        <f t="shared" si="31"/>
        <v>2.5769933905217273</v>
      </c>
      <c r="U29" s="30">
        <f t="shared" si="31"/>
        <v>1.409787652932077</v>
      </c>
      <c r="V29" s="31">
        <f t="shared" si="31"/>
        <v>2.8160596259316555</v>
      </c>
      <c r="W29" s="30">
        <f t="shared" si="31"/>
        <v>1.2269722964421321</v>
      </c>
      <c r="X29" s="31">
        <f t="shared" si="31"/>
        <v>2.6441428772324569</v>
      </c>
      <c r="Y29" s="30">
        <f t="shared" si="31"/>
        <v>1.230487976374631</v>
      </c>
      <c r="Z29" s="31">
        <f t="shared" si="31"/>
        <v>2.0390943608493886</v>
      </c>
      <c r="AA29" s="21">
        <f t="shared" si="5"/>
        <v>1.0547039797496836</v>
      </c>
      <c r="AB29" s="21">
        <f t="shared" si="6"/>
        <v>2.8125439459991566</v>
      </c>
      <c r="AC29" s="63">
        <f t="shared" si="7"/>
        <v>1.2514355693057702</v>
      </c>
      <c r="AD29" s="64">
        <f t="shared" si="8"/>
        <v>2.5941909248582014</v>
      </c>
      <c r="AF29" s="69">
        <f t="shared" si="9"/>
        <v>0.16481558916523528</v>
      </c>
      <c r="AG29" s="69">
        <f t="shared" si="10"/>
        <v>0.33927218684399785</v>
      </c>
    </row>
    <row r="30" spans="2:33" x14ac:dyDescent="0.2">
      <c r="B30" s="18" t="s">
        <v>8</v>
      </c>
      <c r="C30" s="30">
        <f t="shared" ref="C30:L30" si="32">IF(COUNTA(C13)=1,C13/$C$17,"")</f>
        <v>1.3465054141470962</v>
      </c>
      <c r="D30" s="31">
        <f t="shared" si="32"/>
        <v>2.1375333989593588</v>
      </c>
      <c r="E30" s="30">
        <f t="shared" si="32"/>
        <v>1.2023625369146393</v>
      </c>
      <c r="F30" s="31">
        <f t="shared" si="32"/>
        <v>1.9617494023344115</v>
      </c>
      <c r="G30" s="30">
        <f t="shared" si="32"/>
        <v>1.0828294192096752</v>
      </c>
      <c r="H30" s="31">
        <f t="shared" si="32"/>
        <v>2.0812825200393759</v>
      </c>
      <c r="I30" s="30">
        <f t="shared" si="32"/>
        <v>0.93763183799746874</v>
      </c>
      <c r="J30" s="31">
        <f t="shared" si="32"/>
        <v>1.6418225284770076</v>
      </c>
      <c r="K30" s="30">
        <f t="shared" si="32"/>
        <v>0.8824356630572352</v>
      </c>
      <c r="L30" s="31">
        <f t="shared" si="32"/>
        <v>1.6769793278019969</v>
      </c>
      <c r="M30" s="30">
        <f t="shared" ref="M30:P30" si="33">IF(COUNTA(M13)=1,M13/$C$17,"")</f>
        <v>1.0441569399521868</v>
      </c>
      <c r="N30" s="31">
        <f t="shared" si="33"/>
        <v>1.3359583743495993</v>
      </c>
      <c r="O30" s="30">
        <f t="shared" ref="O30:Z30" si="34">IF(COUNTA(O13)=1,O13/$C$17,"")</f>
        <v>1.0757980593446774</v>
      </c>
      <c r="P30" s="31">
        <f t="shared" si="34"/>
        <v>2.130502039094361</v>
      </c>
      <c r="Q30" s="30">
        <f t="shared" si="34"/>
        <v>1.0863450991421741</v>
      </c>
      <c r="R30" s="31">
        <f t="shared" si="34"/>
        <v>1.7367458866544792</v>
      </c>
      <c r="S30" s="30">
        <f t="shared" si="34"/>
        <v>1.0336099001546899</v>
      </c>
      <c r="T30" s="31">
        <f t="shared" si="34"/>
        <v>1.6910420475319927</v>
      </c>
      <c r="U30" s="30">
        <f t="shared" si="34"/>
        <v>1.8457319645619463</v>
      </c>
      <c r="V30" s="31">
        <f t="shared" si="34"/>
        <v>2.1094079594993671</v>
      </c>
      <c r="W30" s="30">
        <f t="shared" si="34"/>
        <v>1.2333005203206302</v>
      </c>
      <c r="X30" s="31">
        <f t="shared" si="34"/>
        <v>1.6622134720855013</v>
      </c>
      <c r="Y30" s="30">
        <f t="shared" si="34"/>
        <v>0.99493742089720161</v>
      </c>
      <c r="Z30" s="31">
        <f t="shared" si="34"/>
        <v>2.2219097173393338</v>
      </c>
      <c r="AA30" s="21">
        <f t="shared" si="5"/>
        <v>1.0547039797496836</v>
      </c>
      <c r="AB30" s="21">
        <f t="shared" si="6"/>
        <v>1.7578399662494728</v>
      </c>
      <c r="AC30" s="63">
        <f t="shared" si="7"/>
        <v>1.1471370646416352</v>
      </c>
      <c r="AD30" s="64">
        <f t="shared" si="8"/>
        <v>1.8655955561805655</v>
      </c>
      <c r="AF30" s="69">
        <f t="shared" si="9"/>
        <v>0.25437879478053493</v>
      </c>
      <c r="AG30" s="69">
        <f t="shared" si="10"/>
        <v>0.27648734374300626</v>
      </c>
    </row>
    <row r="31" spans="2:33" ht="17" thickBot="1" x14ac:dyDescent="0.25">
      <c r="B31" s="22" t="s">
        <v>9</v>
      </c>
      <c r="C31" s="35">
        <f t="shared" ref="C31:L31" si="35">IF(COUNTA(C14)=1,C14/$C$17,"")</f>
        <v>1.353536774012094</v>
      </c>
      <c r="D31" s="36">
        <f t="shared" si="35"/>
        <v>1.9125298832794264</v>
      </c>
      <c r="E31" s="35">
        <f t="shared" si="35"/>
        <v>0.92813950217972163</v>
      </c>
      <c r="F31" s="36">
        <f t="shared" si="35"/>
        <v>1.86682604415694</v>
      </c>
      <c r="G31" s="35">
        <f t="shared" si="35"/>
        <v>1.0230628603571932</v>
      </c>
      <c r="H31" s="36">
        <f t="shared" si="35"/>
        <v>1.6910420475319927</v>
      </c>
      <c r="I31" s="35">
        <f t="shared" si="35"/>
        <v>1.1204471944874139</v>
      </c>
      <c r="J31" s="36">
        <f t="shared" si="35"/>
        <v>1.523695682745043</v>
      </c>
      <c r="K31" s="35">
        <f t="shared" si="35"/>
        <v>1.4941639713120518</v>
      </c>
      <c r="L31" s="36">
        <f t="shared" si="35"/>
        <v>1.7754183659119673</v>
      </c>
      <c r="M31" s="35">
        <f t="shared" ref="M31:P31" si="36">IF(COUNTA(M14)=1,M14/$C$17,"")</f>
        <v>0.63633806778230917</v>
      </c>
      <c r="N31" s="36">
        <f t="shared" si="36"/>
        <v>1.2129095767121363</v>
      </c>
      <c r="O31" s="35">
        <f t="shared" ref="O31:Z31" si="37">IF(COUNTA(O14)=1,O14/$C$17,"")</f>
        <v>0.93165518211222054</v>
      </c>
      <c r="P31" s="36">
        <f t="shared" si="37"/>
        <v>2.0004218815919002</v>
      </c>
      <c r="Q31" s="35">
        <f t="shared" si="37"/>
        <v>0.9492335817747154</v>
      </c>
      <c r="R31" s="36">
        <f t="shared" si="37"/>
        <v>2.0250316411193925</v>
      </c>
      <c r="S31" s="35">
        <f t="shared" si="37"/>
        <v>0.82618478413725227</v>
      </c>
      <c r="T31" s="36">
        <f t="shared" si="37"/>
        <v>1.5820559696245255</v>
      </c>
      <c r="U31" s="35">
        <f t="shared" si="37"/>
        <v>1.2902545352271131</v>
      </c>
      <c r="V31" s="36">
        <f t="shared" si="37"/>
        <v>1.5293207706370411</v>
      </c>
      <c r="W31" s="35">
        <f t="shared" si="37"/>
        <v>0.76501195331177063</v>
      </c>
      <c r="X31" s="36">
        <f t="shared" si="37"/>
        <v>1.030445788215441</v>
      </c>
      <c r="Y31" s="35">
        <f t="shared" si="37"/>
        <v>0.83673182393474899</v>
      </c>
      <c r="Z31" s="36">
        <f t="shared" si="37"/>
        <v>2.1199549992968643</v>
      </c>
      <c r="AA31" s="24">
        <f t="shared" si="5"/>
        <v>0.70313598649978915</v>
      </c>
      <c r="AB31" s="24">
        <f t="shared" si="6"/>
        <v>1.4062719729995783</v>
      </c>
      <c r="AC31" s="65">
        <f t="shared" si="7"/>
        <v>1.0128966858857169</v>
      </c>
      <c r="AD31" s="66">
        <f t="shared" si="8"/>
        <v>1.6891377209018892</v>
      </c>
      <c r="AF31" s="69">
        <f t="shared" si="9"/>
        <v>0.25641360206397829</v>
      </c>
      <c r="AG31" s="69">
        <f t="shared" si="10"/>
        <v>0.33156633654630152</v>
      </c>
    </row>
    <row r="33" spans="3:26" x14ac:dyDescent="0.2">
      <c r="C33" s="67">
        <f t="shared" ref="C33:C42" si="38">ABS(C22-$AA22)</f>
        <v>0.41836591196737483</v>
      </c>
      <c r="D33" s="67">
        <f t="shared" ref="D33:D42" si="39">ABS(D22-$AB22)</f>
        <v>0.27422303473491727</v>
      </c>
      <c r="E33" s="67">
        <f t="shared" ref="E33:E42" si="40">ABS(E22-$AA22)</f>
        <v>0.77696526508226671</v>
      </c>
      <c r="F33" s="67">
        <f t="shared" ref="F33:F42" si="41">ABS(F22-$AB22)</f>
        <v>0.59766558852482055</v>
      </c>
      <c r="G33" s="67">
        <f t="shared" ref="G33:G42" si="42">ABS(G22-$AA22)</f>
        <v>0.13008015750246105</v>
      </c>
      <c r="H33" s="67">
        <f t="shared" ref="H33:H42" si="43">ABS(H22-$AB22)</f>
        <v>0.86485726339474089</v>
      </c>
      <c r="I33" s="67">
        <f t="shared" ref="I33:I42" si="44">ABS(I22-$AA22)</f>
        <v>7.2774574602728181E-2</v>
      </c>
      <c r="J33" s="67">
        <f t="shared" ref="J33:J42" si="45">ABS(J22-$AB22)</f>
        <v>0.29285613837716218</v>
      </c>
      <c r="K33" s="67">
        <f t="shared" ref="K33:K42" si="46">ABS(K22-$AA22)</f>
        <v>0.13711151736745864</v>
      </c>
      <c r="L33" s="67">
        <f t="shared" ref="L33:L42" si="47">ABS(L22-$AB22)</f>
        <v>0.16523695682745076</v>
      </c>
      <c r="M33" s="67">
        <f t="shared" ref="M33:M42" si="48">ABS(M22-$AA22)</f>
        <v>0.13008015750246105</v>
      </c>
      <c r="N33" s="67">
        <f t="shared" ref="N33:N42" si="49">ABS(N22-$AB22)</f>
        <v>0.19687807621994091</v>
      </c>
      <c r="O33" s="67">
        <f t="shared" ref="O33:Q42" si="50">ABS(O22-$AA22)</f>
        <v>7.3829278582477897E-2</v>
      </c>
      <c r="P33" s="67">
        <f t="shared" ref="P33:R42" si="51">ABS(P22-$AB22)</f>
        <v>0.53438334973983936</v>
      </c>
      <c r="Q33" s="67">
        <f t="shared" si="50"/>
        <v>0.5414147096048374</v>
      </c>
      <c r="R33" s="67">
        <f t="shared" si="51"/>
        <v>5.9766558852482277E-2</v>
      </c>
      <c r="S33" s="67">
        <f t="shared" ref="S33:S42" si="52">ABS(S22-$AA22)</f>
        <v>0.1511742370974547</v>
      </c>
      <c r="T33" s="67">
        <f>ABS(T22-$AB22)</f>
        <v>1.2586134158346227</v>
      </c>
      <c r="U33" s="67">
        <f t="shared" ref="U33:U42" si="53">ABS(U22-$AA22)</f>
        <v>0.3515679932498943</v>
      </c>
      <c r="V33" s="67">
        <f>ABS(V22-$AB22)</f>
        <v>0.23555055547742931</v>
      </c>
      <c r="W33" s="67">
        <f t="shared" ref="W33:W42" si="54">ABS(W22-$AA22)</f>
        <v>0.29637181830966108</v>
      </c>
      <c r="X33" s="67">
        <f>ABS(X22-$AB22)</f>
        <v>0.49149205456335254</v>
      </c>
      <c r="Y33" s="67">
        <f t="shared" ref="Y33:Y42" si="55">ABS(Y22-$AA22)</f>
        <v>0.35859935311489211</v>
      </c>
      <c r="Z33" s="67">
        <f>ABS(Z22-$AB22)</f>
        <v>0.47461679088735753</v>
      </c>
    </row>
    <row r="34" spans="3:26" x14ac:dyDescent="0.2">
      <c r="C34" s="67">
        <f t="shared" si="38"/>
        <v>0.15117423709745448</v>
      </c>
      <c r="D34" s="67">
        <f t="shared" si="39"/>
        <v>1.2234566165096328</v>
      </c>
      <c r="E34" s="67">
        <f t="shared" si="40"/>
        <v>0.57305582899732799</v>
      </c>
      <c r="F34" s="67">
        <f t="shared" si="41"/>
        <v>1.2023625369146393</v>
      </c>
      <c r="G34" s="67">
        <f t="shared" si="42"/>
        <v>0.38320911264238489</v>
      </c>
      <c r="H34" s="67">
        <f t="shared" si="43"/>
        <v>1.5433834903670371</v>
      </c>
      <c r="I34" s="67">
        <f t="shared" si="44"/>
        <v>0.13254113345521001</v>
      </c>
      <c r="J34" s="67">
        <f t="shared" si="45"/>
        <v>0.39586556039938081</v>
      </c>
      <c r="K34" s="67">
        <f t="shared" si="46"/>
        <v>0.14765855716495557</v>
      </c>
      <c r="L34" s="67">
        <f t="shared" si="47"/>
        <v>0.27422303473491771</v>
      </c>
      <c r="M34" s="67">
        <f t="shared" si="48"/>
        <v>0.35156799324989452</v>
      </c>
      <c r="N34" s="67">
        <f t="shared" si="49"/>
        <v>0.35156799324989452</v>
      </c>
      <c r="O34" s="67">
        <f t="shared" si="50"/>
        <v>7.0313598649978992E-2</v>
      </c>
      <c r="P34" s="67">
        <f t="shared" si="51"/>
        <v>0.57657150892982711</v>
      </c>
      <c r="Q34" s="67">
        <f t="shared" si="50"/>
        <v>0.36211503304739145</v>
      </c>
      <c r="R34" s="67">
        <f t="shared" si="51"/>
        <v>1.0652510195471803</v>
      </c>
      <c r="S34" s="67">
        <f t="shared" si="52"/>
        <v>0.18281535648994529</v>
      </c>
      <c r="T34" s="67">
        <f t="shared" ref="T34" si="56">ABS(T23-$AB23)</f>
        <v>0.4886795106173536</v>
      </c>
      <c r="U34" s="67">
        <f t="shared" si="53"/>
        <v>0.35156799324989452</v>
      </c>
      <c r="V34" s="67">
        <f t="shared" ref="V34" si="57">ABS(V23-$AB23)</f>
        <v>1.585571649557024</v>
      </c>
      <c r="W34" s="67">
        <f t="shared" si="54"/>
        <v>9.8790606103220435E-2</v>
      </c>
      <c r="X34" s="67">
        <f t="shared" ref="X34" si="58">ABS(X23-$AB23)</f>
        <v>0.54282098157783709</v>
      </c>
      <c r="Y34" s="67">
        <f t="shared" si="55"/>
        <v>0.7734495851497678</v>
      </c>
      <c r="Z34" s="67">
        <f t="shared" ref="Z34" si="59">ABS(Z23-$AB23)</f>
        <v>0.96681198143721003</v>
      </c>
    </row>
    <row r="35" spans="3:26" x14ac:dyDescent="0.2">
      <c r="C35" s="67">
        <f t="shared" si="38"/>
        <v>0.32695823372240196</v>
      </c>
      <c r="D35" s="67">
        <f t="shared" si="39"/>
        <v>0.55196174940233478</v>
      </c>
      <c r="E35" s="67">
        <f t="shared" si="40"/>
        <v>5.9766558852482055E-2</v>
      </c>
      <c r="F35" s="67">
        <f t="shared" si="41"/>
        <v>0.33398959358739955</v>
      </c>
      <c r="G35" s="67">
        <f t="shared" si="42"/>
        <v>0.26367599493742078</v>
      </c>
      <c r="H35" s="67">
        <f t="shared" si="43"/>
        <v>4.9219519054985561E-2</v>
      </c>
      <c r="I35" s="67">
        <f t="shared" si="44"/>
        <v>0.18562790043594424</v>
      </c>
      <c r="J35" s="67">
        <f t="shared" si="45"/>
        <v>0.55864154127408261</v>
      </c>
      <c r="K35" s="67">
        <f t="shared" si="46"/>
        <v>0.60118126845731967</v>
      </c>
      <c r="L35" s="67">
        <f t="shared" si="47"/>
        <v>0.84024750386724811</v>
      </c>
      <c r="M35" s="67">
        <f t="shared" si="48"/>
        <v>1.7578399662494748E-2</v>
      </c>
      <c r="N35" s="67">
        <f t="shared" si="49"/>
        <v>0.61875966811981442</v>
      </c>
      <c r="O35" s="67">
        <f t="shared" si="50"/>
        <v>0.50977359021234725</v>
      </c>
      <c r="P35" s="67">
        <f t="shared" si="51"/>
        <v>0.88595134298973433</v>
      </c>
      <c r="Q35" s="67">
        <f t="shared" si="50"/>
        <v>0.30937983405990699</v>
      </c>
      <c r="R35" s="67">
        <f t="shared" si="51"/>
        <v>1.2445506961046267</v>
      </c>
      <c r="S35" s="67">
        <f t="shared" si="52"/>
        <v>0.9527492617072143</v>
      </c>
      <c r="T35" s="67">
        <f t="shared" ref="T35" si="60">ABS(T24-$AB24)</f>
        <v>1.1636900576571509</v>
      </c>
      <c r="U35" s="67">
        <f t="shared" si="53"/>
        <v>0</v>
      </c>
      <c r="V35" s="67">
        <f t="shared" ref="V35" si="61">ABS(V24-$AB24)</f>
        <v>0.35156799324989452</v>
      </c>
      <c r="W35" s="67">
        <f t="shared" si="54"/>
        <v>0.67008859513429919</v>
      </c>
      <c r="X35" s="67">
        <f t="shared" ref="X35" si="62">ABS(X24-$AB24)</f>
        <v>0.4725073829278581</v>
      </c>
      <c r="Y35" s="67">
        <f t="shared" si="55"/>
        <v>7.0313598649975884E-3</v>
      </c>
      <c r="Z35" s="67">
        <f t="shared" ref="Z35" si="63">ABS(Z24-$AB24)</f>
        <v>0.31289551399240656</v>
      </c>
    </row>
    <row r="36" spans="3:26" x14ac:dyDescent="0.2">
      <c r="C36" s="67">
        <f t="shared" si="38"/>
        <v>0.27422303473491771</v>
      </c>
      <c r="D36" s="67">
        <f t="shared" si="39"/>
        <v>0.50274223034734922</v>
      </c>
      <c r="E36" s="67">
        <f t="shared" si="40"/>
        <v>8.0860638447475708E-2</v>
      </c>
      <c r="F36" s="67">
        <f t="shared" si="41"/>
        <v>0.28125439459991597</v>
      </c>
      <c r="G36" s="67">
        <f t="shared" si="42"/>
        <v>0.239066235409928</v>
      </c>
      <c r="H36" s="67">
        <f t="shared" si="43"/>
        <v>7.3829278582477897E-2</v>
      </c>
      <c r="I36" s="67">
        <f t="shared" si="44"/>
        <v>0.48024187877935565</v>
      </c>
      <c r="J36" s="67">
        <f t="shared" si="45"/>
        <v>0.85220081563774475</v>
      </c>
      <c r="K36" s="67">
        <f t="shared" si="46"/>
        <v>0.82618478413725205</v>
      </c>
      <c r="L36" s="67">
        <f t="shared" si="47"/>
        <v>0.77696526508226693</v>
      </c>
      <c r="M36" s="67">
        <f t="shared" si="48"/>
        <v>0.6574321473773026</v>
      </c>
      <c r="N36" s="67">
        <f t="shared" si="49"/>
        <v>0.65040078751230501</v>
      </c>
      <c r="O36" s="67">
        <f t="shared" si="50"/>
        <v>0.67852622697229625</v>
      </c>
      <c r="P36" s="67">
        <f t="shared" si="51"/>
        <v>0.17929967655744639</v>
      </c>
      <c r="Q36" s="67">
        <f t="shared" si="50"/>
        <v>0.7945436647447619</v>
      </c>
      <c r="R36" s="67">
        <f t="shared" si="51"/>
        <v>0.25664463507242319</v>
      </c>
      <c r="S36" s="67">
        <f t="shared" si="52"/>
        <v>0.27070735480241837</v>
      </c>
      <c r="T36" s="67">
        <f t="shared" ref="T36" si="64">ABS(T25-$AB25)</f>
        <v>0.24609759527492603</v>
      </c>
      <c r="U36" s="67">
        <f t="shared" si="53"/>
        <v>0.20390943608493917</v>
      </c>
      <c r="V36" s="67">
        <f t="shared" ref="V36" si="65">ABS(V25-$AB25)</f>
        <v>0.70313598649978903</v>
      </c>
      <c r="W36" s="67">
        <f t="shared" si="54"/>
        <v>0.54246941358458711</v>
      </c>
      <c r="X36" s="67">
        <f t="shared" ref="X36" si="66">ABS(X25-$AB25)</f>
        <v>7.4180846575727877E-2</v>
      </c>
      <c r="Y36" s="67">
        <f t="shared" si="55"/>
        <v>0.14062719729995798</v>
      </c>
      <c r="Z36" s="67">
        <f t="shared" ref="Z36" si="67">ABS(Z25-$AB25)</f>
        <v>0.2285191956124315</v>
      </c>
    </row>
    <row r="37" spans="3:26" x14ac:dyDescent="0.2">
      <c r="C37" s="67">
        <f t="shared" si="38"/>
        <v>0.17578399662494726</v>
      </c>
      <c r="D37" s="67">
        <f t="shared" si="39"/>
        <v>0.5695401490648293</v>
      </c>
      <c r="E37" s="67">
        <f t="shared" si="40"/>
        <v>8.789199831247374E-2</v>
      </c>
      <c r="F37" s="67">
        <f t="shared" si="41"/>
        <v>0.29180143439741268</v>
      </c>
      <c r="G37" s="67">
        <f t="shared" si="42"/>
        <v>0.13359583743495973</v>
      </c>
      <c r="H37" s="67">
        <f t="shared" si="43"/>
        <v>6.6797918717479643E-2</v>
      </c>
      <c r="I37" s="67">
        <f t="shared" si="44"/>
        <v>0.30762199409365776</v>
      </c>
      <c r="J37" s="67">
        <f t="shared" si="45"/>
        <v>1.3159189987343556</v>
      </c>
      <c r="K37" s="67">
        <f t="shared" si="46"/>
        <v>0.48164815075235567</v>
      </c>
      <c r="L37" s="67">
        <f t="shared" si="47"/>
        <v>1.4730698917170584</v>
      </c>
      <c r="M37" s="67">
        <f t="shared" si="48"/>
        <v>2.8125439459991686E-2</v>
      </c>
      <c r="N37" s="67">
        <f t="shared" si="49"/>
        <v>1.0125158205596965</v>
      </c>
      <c r="O37" s="67">
        <f t="shared" si="50"/>
        <v>0.33398959358739999</v>
      </c>
      <c r="P37" s="67">
        <f t="shared" si="51"/>
        <v>0.86837294332723958</v>
      </c>
      <c r="Q37" s="67">
        <f t="shared" si="50"/>
        <v>0.30586415412740831</v>
      </c>
      <c r="R37" s="67">
        <f t="shared" si="51"/>
        <v>0.77344958514976803</v>
      </c>
      <c r="S37" s="67">
        <f t="shared" si="52"/>
        <v>0.48164815075235567</v>
      </c>
      <c r="T37" s="67">
        <f t="shared" ref="T37" si="68">ABS(T26-$AB26)</f>
        <v>0.5695401490648293</v>
      </c>
      <c r="U37" s="67">
        <f t="shared" si="53"/>
        <v>0</v>
      </c>
      <c r="V37" s="67">
        <f t="shared" ref="V37" si="69">ABS(V26-$AB26)</f>
        <v>0.61524398818731552</v>
      </c>
      <c r="W37" s="67">
        <f t="shared" si="54"/>
        <v>0.47918717479960637</v>
      </c>
      <c r="X37" s="67">
        <f t="shared" ref="X37" si="70">ABS(X26-$AB26)</f>
        <v>1.0765011953311774</v>
      </c>
      <c r="Y37" s="67">
        <f t="shared" si="55"/>
        <v>0.10898607790746739</v>
      </c>
      <c r="Z37" s="67">
        <f t="shared" ref="Z37" si="71">ABS(Z26-$AB26)</f>
        <v>0.55196174940233478</v>
      </c>
    </row>
    <row r="38" spans="3:26" x14ac:dyDescent="0.2">
      <c r="C38" s="67">
        <f t="shared" si="38"/>
        <v>0.35156799324989452</v>
      </c>
      <c r="D38" s="67">
        <f t="shared" si="39"/>
        <v>0.26367599493742144</v>
      </c>
      <c r="E38" s="67">
        <f t="shared" si="40"/>
        <v>0.46758543102235972</v>
      </c>
      <c r="F38" s="67">
        <f t="shared" si="41"/>
        <v>0.17578399662494792</v>
      </c>
      <c r="G38" s="67">
        <f t="shared" si="42"/>
        <v>0.11953311770496411</v>
      </c>
      <c r="H38" s="67">
        <f t="shared" si="43"/>
        <v>0</v>
      </c>
      <c r="I38" s="67">
        <f t="shared" si="44"/>
        <v>0.35719308114189285</v>
      </c>
      <c r="J38" s="67">
        <f t="shared" si="45"/>
        <v>0.76044156939952234</v>
      </c>
      <c r="K38" s="67">
        <f t="shared" si="46"/>
        <v>0.16523695682745076</v>
      </c>
      <c r="L38" s="67">
        <f t="shared" si="47"/>
        <v>0.58008718886232646</v>
      </c>
      <c r="M38" s="67">
        <f t="shared" si="48"/>
        <v>5.6250878919983371E-2</v>
      </c>
      <c r="N38" s="67">
        <f t="shared" si="49"/>
        <v>0.35156799324989496</v>
      </c>
      <c r="O38" s="67">
        <f t="shared" si="50"/>
        <v>7.3829278582477897E-2</v>
      </c>
      <c r="P38" s="67">
        <f t="shared" si="51"/>
        <v>0.9070454225847282</v>
      </c>
      <c r="Q38" s="67">
        <f t="shared" si="50"/>
        <v>1.0547039797496716E-2</v>
      </c>
      <c r="R38" s="67">
        <f t="shared" si="51"/>
        <v>0.65040078751230546</v>
      </c>
      <c r="S38" s="67">
        <f t="shared" si="52"/>
        <v>0.17578399662494748</v>
      </c>
      <c r="T38" s="67">
        <f t="shared" ref="T38" si="72">ABS(T27-$AB27)</f>
        <v>0.527351989874842</v>
      </c>
      <c r="U38" s="67">
        <f t="shared" si="53"/>
        <v>0.58711854872732383</v>
      </c>
      <c r="V38" s="67">
        <f t="shared" ref="V38" si="73">ABS(V27-$AB27)</f>
        <v>0.11601743777246565</v>
      </c>
      <c r="W38" s="67">
        <f t="shared" si="54"/>
        <v>8.1563774433975667E-2</v>
      </c>
      <c r="X38" s="67">
        <f t="shared" ref="X38" si="74">ABS(X27-$AB27)</f>
        <v>0.48340599071860524</v>
      </c>
      <c r="Y38" s="67">
        <f t="shared" si="55"/>
        <v>0.17578399662494704</v>
      </c>
      <c r="Z38" s="67">
        <f t="shared" ref="Z38" si="75">ABS(Z27-$AB27)</f>
        <v>1.3535367740120945</v>
      </c>
    </row>
    <row r="39" spans="3:26" x14ac:dyDescent="0.2">
      <c r="C39" s="67">
        <f t="shared" si="38"/>
        <v>0.43242863169737045</v>
      </c>
      <c r="D39" s="67">
        <f t="shared" si="39"/>
        <v>0.16875263675994923</v>
      </c>
      <c r="E39" s="67">
        <f t="shared" si="40"/>
        <v>0.37266207284488795</v>
      </c>
      <c r="F39" s="67">
        <f t="shared" si="41"/>
        <v>0.16172127689495119</v>
      </c>
      <c r="G39" s="67">
        <f t="shared" si="42"/>
        <v>9.1407678244972423E-2</v>
      </c>
      <c r="H39" s="67">
        <f t="shared" si="43"/>
        <v>0.52032063000984419</v>
      </c>
      <c r="I39" s="67">
        <f t="shared" si="44"/>
        <v>0.13183799746871028</v>
      </c>
      <c r="J39" s="67">
        <f t="shared" si="45"/>
        <v>0.43594431162986913</v>
      </c>
      <c r="K39" s="67">
        <f t="shared" si="46"/>
        <v>0.17929967655744616</v>
      </c>
      <c r="L39" s="67">
        <f t="shared" si="47"/>
        <v>0.17578399662494704</v>
      </c>
      <c r="M39" s="67">
        <f t="shared" si="48"/>
        <v>0.29531711432991137</v>
      </c>
      <c r="N39" s="67">
        <f t="shared" si="49"/>
        <v>4.5703839122486212E-2</v>
      </c>
      <c r="O39" s="67">
        <f t="shared" si="50"/>
        <v>2.1094079594993875E-2</v>
      </c>
      <c r="P39" s="67">
        <f t="shared" si="51"/>
        <v>0.2812543945999153</v>
      </c>
      <c r="Q39" s="67">
        <f t="shared" si="50"/>
        <v>0.15468991702995361</v>
      </c>
      <c r="R39" s="67">
        <f t="shared" si="51"/>
        <v>0.11601743777246565</v>
      </c>
      <c r="S39" s="67">
        <f t="shared" si="52"/>
        <v>0.30937983405990721</v>
      </c>
      <c r="T39" s="67">
        <f t="shared" ref="T39" si="76">ABS(T28-$AB28)</f>
        <v>0.56602446913233018</v>
      </c>
      <c r="U39" s="67">
        <f t="shared" si="53"/>
        <v>0.58711854872732383</v>
      </c>
      <c r="V39" s="67">
        <f t="shared" ref="V39" si="77">ABS(V28-$AB28)</f>
        <v>0.11953311770496411</v>
      </c>
      <c r="W39" s="67">
        <f t="shared" si="54"/>
        <v>0.12515820559696245</v>
      </c>
      <c r="X39" s="67">
        <f t="shared" ref="X39" si="78">ABS(X28-$AB28)</f>
        <v>0.30797356208690752</v>
      </c>
      <c r="Y39" s="67">
        <f t="shared" si="55"/>
        <v>0.35859935311489211</v>
      </c>
      <c r="Z39" s="67">
        <f t="shared" ref="Z39" si="79">ABS(Z28-$AB28)</f>
        <v>1.5468991702995365</v>
      </c>
    </row>
    <row r="40" spans="3:26" x14ac:dyDescent="0.2">
      <c r="C40" s="67">
        <f t="shared" si="38"/>
        <v>0.47461679088735753</v>
      </c>
      <c r="D40" s="67">
        <f t="shared" si="39"/>
        <v>0.29180143439741224</v>
      </c>
      <c r="E40" s="67">
        <f t="shared" si="40"/>
        <v>0.36563071297989036</v>
      </c>
      <c r="F40" s="67">
        <f t="shared" si="41"/>
        <v>1.054703979749716E-2</v>
      </c>
      <c r="G40" s="67">
        <f t="shared" si="42"/>
        <v>0.12656447756996214</v>
      </c>
      <c r="H40" s="67">
        <f t="shared" si="43"/>
        <v>0.21797215581493434</v>
      </c>
      <c r="I40" s="67">
        <f t="shared" si="44"/>
        <v>1.7578399662494526E-3</v>
      </c>
      <c r="J40" s="67">
        <f t="shared" si="45"/>
        <v>0.65180705948530449</v>
      </c>
      <c r="K40" s="67">
        <f t="shared" si="46"/>
        <v>1.7578399662494748E-2</v>
      </c>
      <c r="L40" s="67">
        <f t="shared" si="47"/>
        <v>0.2250035156799326</v>
      </c>
      <c r="M40" s="67">
        <f t="shared" si="48"/>
        <v>0.20742511601743785</v>
      </c>
      <c r="N40" s="67">
        <f t="shared" si="49"/>
        <v>0.6785262269722967</v>
      </c>
      <c r="O40" s="67">
        <f t="shared" si="50"/>
        <v>7.7344958514977025E-2</v>
      </c>
      <c r="P40" s="67">
        <f t="shared" si="51"/>
        <v>0.27070735480241881</v>
      </c>
      <c r="Q40" s="67">
        <f t="shared" si="50"/>
        <v>0.39024047250738314</v>
      </c>
      <c r="R40" s="67">
        <f t="shared" si="51"/>
        <v>0.11953311770496411</v>
      </c>
      <c r="S40" s="67">
        <f t="shared" si="52"/>
        <v>3.5156799324986832E-3</v>
      </c>
      <c r="T40" s="67">
        <f t="shared" ref="T40" si="80">ABS(T29-$AB29)</f>
        <v>0.23555055547742931</v>
      </c>
      <c r="U40" s="67">
        <f t="shared" si="53"/>
        <v>0.35508367318239342</v>
      </c>
      <c r="V40" s="67">
        <f t="shared" ref="V40" si="81">ABS(V29-$AB29)</f>
        <v>3.5156799324989052E-3</v>
      </c>
      <c r="W40" s="67">
        <f t="shared" si="54"/>
        <v>0.17226831669244858</v>
      </c>
      <c r="X40" s="67">
        <f t="shared" ref="X40" si="82">ABS(X29-$AB29)</f>
        <v>0.16840106876669969</v>
      </c>
      <c r="Y40" s="67">
        <f t="shared" si="55"/>
        <v>0.17578399662494748</v>
      </c>
      <c r="Z40" s="67">
        <f t="shared" ref="Z40" si="83">ABS(Z29-$AB29)</f>
        <v>0.77344958514976803</v>
      </c>
    </row>
    <row r="41" spans="3:26" x14ac:dyDescent="0.2">
      <c r="C41" s="67">
        <f t="shared" si="38"/>
        <v>0.29180143439741268</v>
      </c>
      <c r="D41" s="67">
        <f t="shared" si="39"/>
        <v>0.37969343270988598</v>
      </c>
      <c r="E41" s="67">
        <f t="shared" si="40"/>
        <v>0.14765855716495579</v>
      </c>
      <c r="F41" s="67">
        <f t="shared" si="41"/>
        <v>0.20390943608493872</v>
      </c>
      <c r="G41" s="67">
        <f t="shared" si="42"/>
        <v>2.8125439459991686E-2</v>
      </c>
      <c r="H41" s="67">
        <f t="shared" si="43"/>
        <v>0.32344255378990305</v>
      </c>
      <c r="I41" s="67">
        <f t="shared" si="44"/>
        <v>0.11707214175221481</v>
      </c>
      <c r="J41" s="67">
        <f t="shared" si="45"/>
        <v>0.1160174377724652</v>
      </c>
      <c r="K41" s="67">
        <f t="shared" si="46"/>
        <v>0.17226831669244835</v>
      </c>
      <c r="L41" s="67">
        <f t="shared" si="47"/>
        <v>8.086063844747593E-2</v>
      </c>
      <c r="M41" s="67">
        <f t="shared" si="48"/>
        <v>1.0547039797496716E-2</v>
      </c>
      <c r="N41" s="67">
        <f t="shared" si="49"/>
        <v>0.42188159189987351</v>
      </c>
      <c r="O41" s="67">
        <f t="shared" si="50"/>
        <v>2.1094079594993875E-2</v>
      </c>
      <c r="P41" s="67">
        <f t="shared" si="51"/>
        <v>0.37266207284488817</v>
      </c>
      <c r="Q41" s="67">
        <f t="shared" si="50"/>
        <v>3.1641119392490591E-2</v>
      </c>
      <c r="R41" s="67">
        <f t="shared" si="51"/>
        <v>2.1094079594993653E-2</v>
      </c>
      <c r="S41" s="67">
        <f t="shared" si="52"/>
        <v>2.1094079594993653E-2</v>
      </c>
      <c r="T41" s="67">
        <f t="shared" ref="T41" si="84">ABS(T30-$AB30)</f>
        <v>6.6797918717480087E-2</v>
      </c>
      <c r="U41" s="67">
        <f t="shared" si="53"/>
        <v>0.79102798481226277</v>
      </c>
      <c r="V41" s="67">
        <f t="shared" ref="V41" si="85">ABS(V30-$AB30)</f>
        <v>0.3515679932498943</v>
      </c>
      <c r="W41" s="67">
        <f t="shared" si="54"/>
        <v>0.17859654057094665</v>
      </c>
      <c r="X41" s="67">
        <f t="shared" ref="X41" si="86">ABS(X30-$AB30)</f>
        <v>9.5626494163971509E-2</v>
      </c>
      <c r="Y41" s="67">
        <f t="shared" si="55"/>
        <v>5.9766558852481944E-2</v>
      </c>
      <c r="Z41" s="67">
        <f t="shared" ref="Z41" si="87">ABS(Z30-$AB30)</f>
        <v>0.46406975108986104</v>
      </c>
    </row>
    <row r="42" spans="3:26" x14ac:dyDescent="0.2">
      <c r="C42" s="67">
        <f t="shared" si="38"/>
        <v>0.6504007875123049</v>
      </c>
      <c r="D42" s="67">
        <f t="shared" si="39"/>
        <v>0.50625791027984812</v>
      </c>
      <c r="E42" s="67">
        <f t="shared" si="40"/>
        <v>0.22500351567993249</v>
      </c>
      <c r="F42" s="67">
        <f t="shared" si="41"/>
        <v>0.46055407115736169</v>
      </c>
      <c r="G42" s="67">
        <f t="shared" si="42"/>
        <v>0.31992687385740404</v>
      </c>
      <c r="H42" s="67">
        <f t="shared" si="43"/>
        <v>0.28477007453241443</v>
      </c>
      <c r="I42" s="67">
        <f t="shared" si="44"/>
        <v>0.41731120798762478</v>
      </c>
      <c r="J42" s="67">
        <f t="shared" si="45"/>
        <v>0.11742370974546468</v>
      </c>
      <c r="K42" s="67">
        <f t="shared" si="46"/>
        <v>0.79102798481226266</v>
      </c>
      <c r="L42" s="67">
        <f t="shared" si="47"/>
        <v>0.36914639291238904</v>
      </c>
      <c r="M42" s="67">
        <f t="shared" si="48"/>
        <v>6.6797918717479976E-2</v>
      </c>
      <c r="N42" s="67">
        <f t="shared" si="49"/>
        <v>0.19336239628744201</v>
      </c>
      <c r="O42" s="67">
        <f t="shared" si="50"/>
        <v>0.22851919561243139</v>
      </c>
      <c r="P42" s="67">
        <f t="shared" si="51"/>
        <v>0.59414990859232186</v>
      </c>
      <c r="Q42" s="67">
        <f t="shared" si="50"/>
        <v>0.24609759527492625</v>
      </c>
      <c r="R42" s="67">
        <f t="shared" si="51"/>
        <v>0.6187596681198142</v>
      </c>
      <c r="S42" s="67">
        <f t="shared" si="52"/>
        <v>0.12304879763746313</v>
      </c>
      <c r="T42" s="67">
        <f t="shared" ref="T42" si="88">ABS(T31-$AB31)</f>
        <v>0.17578399662494726</v>
      </c>
      <c r="U42" s="67">
        <f t="shared" si="53"/>
        <v>0.58711854872732394</v>
      </c>
      <c r="V42" s="67">
        <f t="shared" ref="V42" si="89">ABS(V31-$AB31)</f>
        <v>0.12304879763746279</v>
      </c>
      <c r="W42" s="67">
        <f t="shared" si="54"/>
        <v>6.1875966811981487E-2</v>
      </c>
      <c r="X42" s="67">
        <f t="shared" ref="X42" si="90">ABS(X31-$AB31)</f>
        <v>0.37582618478413732</v>
      </c>
      <c r="Y42" s="67">
        <f t="shared" si="55"/>
        <v>0.13359583743495984</v>
      </c>
      <c r="Z42" s="67">
        <f t="shared" ref="Z42" si="91">ABS(Z31-$AB31)</f>
        <v>0.71368302629728597</v>
      </c>
    </row>
    <row r="43" spans="3:26" x14ac:dyDescent="0.2">
      <c r="C43" s="67"/>
    </row>
    <row r="44" spans="3:26" x14ac:dyDescent="0.2">
      <c r="C44" s="68">
        <f>SUM(C33:C42)</f>
        <v>3.5473210518914366</v>
      </c>
      <c r="D44" s="68">
        <f t="shared" ref="D44:P44" si="92">SUM(D33:D42)</f>
        <v>4.7321051891435797</v>
      </c>
      <c r="E44" s="68">
        <f t="shared" si="92"/>
        <v>3.1570805793840524</v>
      </c>
      <c r="F44" s="68">
        <f t="shared" si="92"/>
        <v>3.7195893685838852</v>
      </c>
      <c r="G44" s="68">
        <f t="shared" si="92"/>
        <v>1.8351849247644489</v>
      </c>
      <c r="H44" s="68">
        <f t="shared" si="92"/>
        <v>3.9445928842638174</v>
      </c>
      <c r="I44" s="68">
        <f t="shared" si="92"/>
        <v>2.203979749683588</v>
      </c>
      <c r="J44" s="68">
        <f t="shared" si="92"/>
        <v>5.4971171424553518</v>
      </c>
      <c r="K44" s="68">
        <f t="shared" si="92"/>
        <v>3.5191956124314441</v>
      </c>
      <c r="L44" s="68">
        <f t="shared" si="92"/>
        <v>4.960624384756013</v>
      </c>
      <c r="M44" s="68">
        <f t="shared" si="92"/>
        <v>1.8211222050344538</v>
      </c>
      <c r="N44" s="68">
        <f t="shared" si="92"/>
        <v>4.5211643931936454</v>
      </c>
      <c r="O44" s="68">
        <f t="shared" si="92"/>
        <v>2.0883138799043746</v>
      </c>
      <c r="P44" s="68">
        <f t="shared" si="92"/>
        <v>5.4703979749683587</v>
      </c>
      <c r="Q44" s="68">
        <f t="shared" ref="Q44:R44" si="93">SUM(Q33:Q42)</f>
        <v>3.1465335395865566</v>
      </c>
      <c r="R44" s="68">
        <f t="shared" si="93"/>
        <v>4.9254675854310239</v>
      </c>
      <c r="S44" s="68">
        <f t="shared" ref="S44:Z44" si="94">SUM(S33:S42)</f>
        <v>2.6719167486991986</v>
      </c>
      <c r="T44" s="68">
        <f t="shared" si="94"/>
        <v>5.2981296582759114</v>
      </c>
      <c r="U44" s="68">
        <f t="shared" si="94"/>
        <v>3.8145127267613561</v>
      </c>
      <c r="V44" s="68">
        <f t="shared" si="94"/>
        <v>4.2047531992687377</v>
      </c>
      <c r="W44" s="68">
        <f t="shared" si="94"/>
        <v>2.706370412037689</v>
      </c>
      <c r="X44" s="68">
        <f t="shared" si="94"/>
        <v>4.0887357614962747</v>
      </c>
      <c r="Y44" s="68">
        <f t="shared" si="94"/>
        <v>2.2922233159893111</v>
      </c>
      <c r="Z44" s="68">
        <f t="shared" si="94"/>
        <v>7.386443538180286</v>
      </c>
    </row>
    <row r="45" spans="3:26" x14ac:dyDescent="0.2">
      <c r="C45" s="67">
        <f>AVERAGE(C33:C42)</f>
        <v>0.35473210518914366</v>
      </c>
      <c r="D45" s="67">
        <f t="shared" ref="D45:P45" si="95">AVERAGE(D33:D42)</f>
        <v>0.47321051891435795</v>
      </c>
      <c r="E45" s="67">
        <f t="shared" si="95"/>
        <v>0.31570805793840523</v>
      </c>
      <c r="F45" s="67">
        <f t="shared" si="95"/>
        <v>0.37195893685838854</v>
      </c>
      <c r="G45" s="67">
        <f t="shared" si="95"/>
        <v>0.18351849247644489</v>
      </c>
      <c r="H45" s="67">
        <f t="shared" si="95"/>
        <v>0.39445928842638173</v>
      </c>
      <c r="I45" s="67">
        <f t="shared" si="95"/>
        <v>0.22039797496835881</v>
      </c>
      <c r="J45" s="67">
        <f t="shared" si="95"/>
        <v>0.54971171424553522</v>
      </c>
      <c r="K45" s="67">
        <f t="shared" si="95"/>
        <v>0.35191956124314439</v>
      </c>
      <c r="L45" s="67">
        <f t="shared" si="95"/>
        <v>0.49606243847560128</v>
      </c>
      <c r="M45" s="67">
        <f t="shared" si="95"/>
        <v>0.18211222050344539</v>
      </c>
      <c r="N45" s="67">
        <f t="shared" si="95"/>
        <v>0.45211643931936452</v>
      </c>
      <c r="O45" s="67">
        <f t="shared" si="95"/>
        <v>0.20883138799043746</v>
      </c>
      <c r="P45" s="67">
        <f t="shared" si="95"/>
        <v>0.54703979749683584</v>
      </c>
      <c r="Q45" s="67">
        <f t="shared" ref="Q45:R45" si="96">AVERAGE(Q33:Q42)</f>
        <v>0.31465335395865568</v>
      </c>
      <c r="R45" s="67">
        <f t="shared" si="96"/>
        <v>0.49254675854310237</v>
      </c>
      <c r="S45" s="67">
        <f t="shared" ref="S45:Z45" si="97">AVERAGE(S33:S42)</f>
        <v>0.26719167486991985</v>
      </c>
      <c r="T45" s="67">
        <f t="shared" si="97"/>
        <v>0.52981296582759119</v>
      </c>
      <c r="U45" s="67">
        <f t="shared" si="97"/>
        <v>0.3814512726761356</v>
      </c>
      <c r="V45" s="67">
        <f t="shared" si="97"/>
        <v>0.42047531992687376</v>
      </c>
      <c r="W45" s="67">
        <f t="shared" si="97"/>
        <v>0.27063704120376891</v>
      </c>
      <c r="X45" s="67">
        <f t="shared" si="97"/>
        <v>0.40887357614962749</v>
      </c>
      <c r="Y45" s="67">
        <f t="shared" si="97"/>
        <v>0.2292223315989311</v>
      </c>
      <c r="Z45" s="67">
        <f t="shared" si="97"/>
        <v>0.73864435381802862</v>
      </c>
    </row>
  </sheetData>
  <mergeCells count="30">
    <mergeCell ref="C19:AD19"/>
    <mergeCell ref="C20:D20"/>
    <mergeCell ref="E20:F20"/>
    <mergeCell ref="G20:H20"/>
    <mergeCell ref="U20:V20"/>
    <mergeCell ref="W20:X20"/>
    <mergeCell ref="Y20:Z20"/>
    <mergeCell ref="AA20:AB20"/>
    <mergeCell ref="AC20:AD20"/>
    <mergeCell ref="I20:J20"/>
    <mergeCell ref="K20:L20"/>
    <mergeCell ref="O20:P20"/>
    <mergeCell ref="S20:T20"/>
    <mergeCell ref="M20:N20"/>
    <mergeCell ref="Q20:R20"/>
    <mergeCell ref="C3:D3"/>
    <mergeCell ref="G3:H3"/>
    <mergeCell ref="AC3:AD3"/>
    <mergeCell ref="C2:AD2"/>
    <mergeCell ref="E3:F3"/>
    <mergeCell ref="U3:V3"/>
    <mergeCell ref="Y3:Z3"/>
    <mergeCell ref="AA3:AB3"/>
    <mergeCell ref="W3:X3"/>
    <mergeCell ref="I3:J3"/>
    <mergeCell ref="K3:L3"/>
    <mergeCell ref="O3:P3"/>
    <mergeCell ref="S3:T3"/>
    <mergeCell ref="M3:N3"/>
    <mergeCell ref="Q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Utilisateur de Microsoft Office</cp:lastModifiedBy>
  <dcterms:created xsi:type="dcterms:W3CDTF">2018-06-27T08:07:01Z</dcterms:created>
  <dcterms:modified xsi:type="dcterms:W3CDTF">2018-07-13T08:16:37Z</dcterms:modified>
</cp:coreProperties>
</file>